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16" windowHeight="6516" tabRatio="537" activeTab="0"/>
  </bookViews>
  <sheets>
    <sheet name="Final Team Results" sheetId="1" r:id="rId1"/>
    <sheet name="Individual Results" sheetId="2" r:id="rId2"/>
    <sheet name="Rnd 2  Boys 1A-2A" sheetId="3" r:id="rId3"/>
    <sheet name="Rnd 2  Boys 3A-4A" sheetId="4" r:id="rId4"/>
    <sheet name="Rnd 1 Boys 1A-2A" sheetId="5" r:id="rId5"/>
    <sheet name="Rnd 1 Boys 3A-4A" sheetId="6" r:id="rId6"/>
  </sheets>
  <definedNames>
    <definedName name="_xlnm.Print_Area" localSheetId="0">'Final Team Results'!$A$1:$E$29</definedName>
    <definedName name="_xlnm.Print_Area" localSheetId="1">'Individual Results'!$A$1:$G$111</definedName>
    <definedName name="_xlnm.Print_Area" localSheetId="4">'Rnd 1 Boys 1A-2A'!$A$1:$V$73</definedName>
    <definedName name="_xlnm.Print_Area" localSheetId="5">'Rnd 1 Boys 3A-4A'!$A$1:$V$73</definedName>
    <definedName name="_xlnm.Print_Area" localSheetId="2">'Rnd 2  Boys 1A-2A'!$A$1:$V$73</definedName>
    <definedName name="_xlnm.Print_Area" localSheetId="3">'Rnd 2  Boys 3A-4A'!$A$1:$V$73</definedName>
    <definedName name="_xlnm.Print_Titles" localSheetId="1">'Individual Results'!$1:$1</definedName>
    <definedName name="_xlnm.Print_Titles" localSheetId="4">'Rnd 1 Boys 1A-2A'!$1:$2</definedName>
    <definedName name="_xlnm.Print_Titles" localSheetId="5">'Rnd 1 Boys 3A-4A'!$1:$2</definedName>
    <definedName name="_xlnm.Print_Titles" localSheetId="2">'Rnd 2  Boys 1A-2A'!$1:$2</definedName>
    <definedName name="_xlnm.Print_Titles" localSheetId="3">'Rnd 2  Boys 3A-4A'!$1:$2</definedName>
  </definedNames>
  <calcPr fullCalcOnLoad="1"/>
</workbook>
</file>

<file path=xl/sharedStrings.xml><?xml version="1.0" encoding="utf-8"?>
<sst xmlns="http://schemas.openxmlformats.org/spreadsheetml/2006/main" count="421" uniqueCount="190">
  <si>
    <t xml:space="preserve">Name </t>
  </si>
  <si>
    <t>Total</t>
  </si>
  <si>
    <t>School</t>
  </si>
  <si>
    <t xml:space="preserve">Day One </t>
  </si>
  <si>
    <t>Day Two</t>
  </si>
  <si>
    <t>Day 1</t>
  </si>
  <si>
    <t>Day 2</t>
  </si>
  <si>
    <t>Individual Results</t>
  </si>
  <si>
    <t>Zone</t>
  </si>
  <si>
    <t>NW</t>
  </si>
  <si>
    <t>NE</t>
  </si>
  <si>
    <t>NC</t>
  </si>
  <si>
    <t>EDM</t>
  </si>
  <si>
    <t>SC</t>
  </si>
  <si>
    <t>CEN</t>
  </si>
  <si>
    <t>STH</t>
  </si>
  <si>
    <t>CAL</t>
  </si>
  <si>
    <t>TOTALS</t>
  </si>
  <si>
    <t>ZONE</t>
  </si>
  <si>
    <t>Placing</t>
  </si>
  <si>
    <t>SCHOOL</t>
  </si>
  <si>
    <t>NAME</t>
  </si>
  <si>
    <t>TOTAL</t>
  </si>
  <si>
    <t>Final Results</t>
  </si>
  <si>
    <t>Schools 3A/4A</t>
  </si>
  <si>
    <t>Schools 1A/2A</t>
  </si>
  <si>
    <t>Mason Harder</t>
  </si>
  <si>
    <t>Tysen Johansen</t>
  </si>
  <si>
    <t>Ethan Campbell</t>
  </si>
  <si>
    <t>Kaden Ashcroft</t>
  </si>
  <si>
    <t>Michael Valk</t>
  </si>
  <si>
    <t>Nolan Burzminski</t>
  </si>
  <si>
    <t>Caleb Kinch</t>
  </si>
  <si>
    <t>Parker Hope</t>
  </si>
  <si>
    <t>Michael Grose</t>
  </si>
  <si>
    <t>Preston Knutsen</t>
  </si>
  <si>
    <t>Lachlan Hardiker</t>
  </si>
  <si>
    <t>Andrew Makarchuk</t>
  </si>
  <si>
    <t>Kinley Helland</t>
  </si>
  <si>
    <t>Raymond 2A</t>
  </si>
  <si>
    <t>County Central 2A</t>
  </si>
  <si>
    <t>Justice Stella</t>
  </si>
  <si>
    <t>Jarrett Kress</t>
  </si>
  <si>
    <t>Cole Draper</t>
  </si>
  <si>
    <t>Connor Gunn</t>
  </si>
  <si>
    <t>Justin Serfas</t>
  </si>
  <si>
    <t xml:space="preserve">Tyler Phillips </t>
  </si>
  <si>
    <t>Blayze Uchikura (9)</t>
  </si>
  <si>
    <t>Brendan Smith (9)</t>
  </si>
  <si>
    <t>Chinook 3A</t>
  </si>
  <si>
    <t>Monsignor McCoy 3A</t>
  </si>
  <si>
    <t>Medicine Hat 4A</t>
  </si>
  <si>
    <t>Crowsnest 2A</t>
  </si>
  <si>
    <t>Senator Gershaw 1A</t>
  </si>
  <si>
    <t>West Island College 2A</t>
  </si>
  <si>
    <t xml:space="preserve">Matt Campbell </t>
  </si>
  <si>
    <t>Evan Urquhart</t>
  </si>
  <si>
    <t>Scott Kearns</t>
  </si>
  <si>
    <r>
      <t>Jay McKenna</t>
    </r>
    <r>
      <rPr>
        <sz val="12"/>
        <color indexed="8"/>
        <rFont val="Arial"/>
        <family val="2"/>
      </rPr>
      <t xml:space="preserve"> </t>
    </r>
  </si>
  <si>
    <t>Rundle 2A</t>
  </si>
  <si>
    <t>Brodie Shields</t>
  </si>
  <si>
    <t>Matt Tamke</t>
  </si>
  <si>
    <t>Graeme Watt</t>
  </si>
  <si>
    <t>Jacob Chicoyne</t>
  </si>
  <si>
    <t>Centennial 4A</t>
  </si>
  <si>
    <t>Tayler Kurucz</t>
  </si>
  <si>
    <t>Matt Betker</t>
  </si>
  <si>
    <t>Corbin Tod</t>
  </si>
  <si>
    <t>Ryan Tod</t>
  </si>
  <si>
    <t>Calgary Academy 2A</t>
  </si>
  <si>
    <t>Jack Miller</t>
  </si>
  <si>
    <t>Bishop Carroll 4A</t>
  </si>
  <si>
    <t>Brad Keating</t>
  </si>
  <si>
    <t>Ryan Davis</t>
  </si>
  <si>
    <t>Viking 1A</t>
  </si>
  <si>
    <t>Dalton Zemanek</t>
  </si>
  <si>
    <t>Hayden Brandt</t>
  </si>
  <si>
    <t>Kyler Newby</t>
  </si>
  <si>
    <t>Levi Osterwalder</t>
  </si>
  <si>
    <t>Mason Kucy</t>
  </si>
  <si>
    <t>Kyler Charchun</t>
  </si>
  <si>
    <t>Chevan Mackenzie</t>
  </si>
  <si>
    <t>Our Lady of Mt Pleasant 2A</t>
  </si>
  <si>
    <t>Hunting Hills 4A</t>
  </si>
  <si>
    <t>Cameron Duffin</t>
  </si>
  <si>
    <t>Jaden Callan</t>
  </si>
  <si>
    <t>Devon Carroll</t>
  </si>
  <si>
    <t>Lacombe 4A</t>
  </si>
  <si>
    <t>Brady McKinley</t>
  </si>
  <si>
    <t>Sam Hamelin</t>
  </si>
  <si>
    <t>Ponoka 2A</t>
  </si>
  <si>
    <t>Quinton Adams</t>
  </si>
  <si>
    <t>Ryley 1A</t>
  </si>
  <si>
    <t>Jesse Bratrud</t>
  </si>
  <si>
    <t>Jace Oullette</t>
  </si>
  <si>
    <t>St. John Paul II 2A</t>
  </si>
  <si>
    <t>Bryce Osepchuk</t>
  </si>
  <si>
    <t>Michael Gaumont</t>
  </si>
  <si>
    <t>Brayden Rocque</t>
  </si>
  <si>
    <t>Jacob Bennett</t>
  </si>
  <si>
    <t>Strathcona 4A</t>
  </si>
  <si>
    <t>Christopher Otto</t>
  </si>
  <si>
    <t>Kaiden Nicholson</t>
  </si>
  <si>
    <t>William Zapernick</t>
  </si>
  <si>
    <t>Derrick Ushko</t>
  </si>
  <si>
    <t>St. Francis Xavier 4A</t>
  </si>
  <si>
    <t>Will Holan</t>
  </si>
  <si>
    <t>Ryley Sarris</t>
  </si>
  <si>
    <t>Nicholas Mah</t>
  </si>
  <si>
    <t>Hunter Novosel</t>
  </si>
  <si>
    <t>Spruce Grove 4A</t>
  </si>
  <si>
    <t>Ethan Rake</t>
  </si>
  <si>
    <t>Harry Ainlay 4A</t>
  </si>
  <si>
    <t>Stephen Christensen</t>
  </si>
  <si>
    <t>Paul Kane 4A</t>
  </si>
  <si>
    <t>Connor Ackroyd</t>
  </si>
  <si>
    <t>Mayerthorpe 2A</t>
  </si>
  <si>
    <t>Spencer Roszko</t>
  </si>
  <si>
    <t>Brady Russell</t>
  </si>
  <si>
    <t>Devyn Kerr</t>
  </si>
  <si>
    <t>Barrhead 3A</t>
  </si>
  <si>
    <t>Ty Steinbring</t>
  </si>
  <si>
    <t>Dylan Moes</t>
  </si>
  <si>
    <t>Nicholas Botros</t>
  </si>
  <si>
    <t>Nolan Moes</t>
  </si>
  <si>
    <t>Roland Michener 2A</t>
  </si>
  <si>
    <t>Austin Hay</t>
  </si>
  <si>
    <t>Redwater 2A</t>
  </si>
  <si>
    <t>Brady Olsen</t>
  </si>
  <si>
    <t>Morinville 3A</t>
  </si>
  <si>
    <t>Chad Monpetit</t>
  </si>
  <si>
    <t>Parkland 3A</t>
  </si>
  <si>
    <t>Jordan Boisvert</t>
  </si>
  <si>
    <t>F.G. Miller 2A</t>
  </si>
  <si>
    <t>Nick Anderson</t>
  </si>
  <si>
    <t>Kaiden Evans Anderson</t>
  </si>
  <si>
    <t>Parker Allen</t>
  </si>
  <si>
    <t>Zane Cribbins</t>
  </si>
  <si>
    <t>Dawson Boucher</t>
  </si>
  <si>
    <t>Wade Doucet</t>
  </si>
  <si>
    <t>Brailey Martin</t>
  </si>
  <si>
    <t>Noah Fyith</t>
  </si>
  <si>
    <t>J.A. Williams 3A</t>
  </si>
  <si>
    <t>Fr. Mercredi 3A</t>
  </si>
  <si>
    <t>Ben Farrington</t>
  </si>
  <si>
    <t>St. Paul 3A</t>
  </si>
  <si>
    <t>Brandon Fedoruk</t>
  </si>
  <si>
    <t>Vasily Egoroff</t>
  </si>
  <si>
    <t>Two Hills 1A</t>
  </si>
  <si>
    <t>Tyler Musgrave</t>
  </si>
  <si>
    <t>Plamondon 2A</t>
  </si>
  <si>
    <t>Mistassiniy 2A</t>
  </si>
  <si>
    <t>Zach Zabot</t>
  </si>
  <si>
    <t>Colton Shaw</t>
  </si>
  <si>
    <t>Glen Gambler</t>
  </si>
  <si>
    <t>Spirt River 2A</t>
  </si>
  <si>
    <t>Brandon McNabb</t>
  </si>
  <si>
    <t>Strathcona-Tweedsmuir 2A</t>
  </si>
  <si>
    <t>Calum McKay</t>
  </si>
  <si>
    <t>Spencer Kaliniki</t>
  </si>
  <si>
    <t>Liam Waterous</t>
  </si>
  <si>
    <t>Ryan Verburg</t>
  </si>
  <si>
    <t>Grant Chartier</t>
  </si>
  <si>
    <t>Brendan McKeage</t>
  </si>
  <si>
    <t>Garrett Phaneuf</t>
  </si>
  <si>
    <t>Cochrane 3A</t>
  </si>
  <si>
    <t>W.G. Murdoch 2A</t>
  </si>
  <si>
    <t>Austin Carruthers</t>
  </si>
  <si>
    <t>Holy Cross 2A</t>
  </si>
  <si>
    <t>Kadin Wilson</t>
  </si>
  <si>
    <t>Chestermere 3A</t>
  </si>
  <si>
    <t>Braydon Neiszner</t>
  </si>
  <si>
    <t>Strathmore 3A</t>
  </si>
  <si>
    <t>Korbin Allan</t>
  </si>
  <si>
    <t>Springbank 3A</t>
  </si>
  <si>
    <t>Chris Campbell</t>
  </si>
  <si>
    <t>Kyle Bygrove</t>
  </si>
  <si>
    <t>Evan Anderson</t>
  </si>
  <si>
    <t>Jack Baldwin</t>
  </si>
  <si>
    <t>W.R. Myers 3A</t>
  </si>
  <si>
    <t>Innisfail 2A</t>
  </si>
  <si>
    <t>Wm. E. Hay 3A</t>
  </si>
  <si>
    <t>St. Francis 4A</t>
  </si>
  <si>
    <t>E.W. Pratt 2A</t>
  </si>
  <si>
    <t>Kelvin McLean</t>
  </si>
  <si>
    <t>Pacen Jager</t>
  </si>
  <si>
    <t>Chandler McDowell</t>
  </si>
  <si>
    <t>Chase Bohne - WD</t>
  </si>
  <si>
    <t>Max Murchison</t>
  </si>
  <si>
    <t>Max Sekulic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</si>
</sst>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20"/>
      <color indexed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52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2" fillId="0" borderId="0" xfId="52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7" fillId="34" borderId="1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52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53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7" fillId="33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55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0" xfId="0" applyFont="1" applyFill="1" applyAlignment="1">
      <alignment readingOrder="1"/>
    </xf>
    <xf numFmtId="0" fontId="7" fillId="34" borderId="0" xfId="0" applyFont="1" applyFill="1" applyAlignment="1">
      <alignment/>
    </xf>
    <xf numFmtId="0" fontId="7" fillId="34" borderId="15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0" borderId="12" xfId="52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51" xfId="0" applyFont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10" fillId="0" borderId="39" xfId="52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6" fillId="0" borderId="5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tabSelected="1" zoomScale="84" zoomScaleNormal="84" zoomScalePageLayoutView="0" workbookViewId="0" topLeftCell="A7">
      <selection activeCell="F26" sqref="F26"/>
    </sheetView>
  </sheetViews>
  <sheetFormatPr defaultColWidth="8.7109375" defaultRowHeight="12.75"/>
  <cols>
    <col min="1" max="1" width="40.7109375" style="1" customWidth="1"/>
    <col min="2" max="2" width="18.7109375" style="7" bestFit="1" customWidth="1"/>
    <col min="3" max="3" width="18.140625" style="7" bestFit="1" customWidth="1"/>
    <col min="4" max="4" width="11.140625" style="7" bestFit="1" customWidth="1"/>
    <col min="5" max="5" width="15.7109375" style="7" bestFit="1" customWidth="1"/>
    <col min="6" max="6" width="30.421875" style="8" customWidth="1"/>
    <col min="7" max="7" width="13.421875" style="7" bestFit="1" customWidth="1"/>
    <col min="8" max="8" width="12.7109375" style="7" bestFit="1" customWidth="1"/>
    <col min="9" max="9" width="8.00390625" style="0" bestFit="1" customWidth="1"/>
    <col min="10" max="10" width="11.140625" style="0" bestFit="1" customWidth="1"/>
  </cols>
  <sheetData>
    <row r="1" spans="1:8" ht="24.75" thickBot="1">
      <c r="A1" s="40" t="s">
        <v>23</v>
      </c>
      <c r="B1" s="41"/>
      <c r="C1" s="41"/>
      <c r="D1" s="41"/>
      <c r="E1" s="41"/>
      <c r="F1"/>
      <c r="G1"/>
      <c r="H1"/>
    </row>
    <row r="2" spans="1:8" ht="24">
      <c r="A2" s="180" t="s">
        <v>24</v>
      </c>
      <c r="B2" s="181" t="s">
        <v>3</v>
      </c>
      <c r="C2" s="181" t="s">
        <v>4</v>
      </c>
      <c r="D2" s="181" t="s">
        <v>1</v>
      </c>
      <c r="E2" s="194" t="s">
        <v>19</v>
      </c>
      <c r="F2"/>
      <c r="G2"/>
      <c r="H2"/>
    </row>
    <row r="3" spans="1:8" ht="24">
      <c r="A3" s="182" t="str">
        <f>'Rnd 1 Boys 3A-4A'!B17</f>
        <v>Strathcona 4A</v>
      </c>
      <c r="B3" s="177">
        <f>'Rnd 1 Boys 3A-4A'!V17</f>
        <v>228</v>
      </c>
      <c r="C3" s="177">
        <f>'Rnd 2  Boys 3A-4A'!V17</f>
        <v>226</v>
      </c>
      <c r="D3" s="178">
        <f aca="true" t="shared" si="0" ref="D3:D13">B3+C3</f>
        <v>454</v>
      </c>
      <c r="E3" s="183">
        <v>1</v>
      </c>
      <c r="F3"/>
      <c r="G3"/>
      <c r="H3"/>
    </row>
    <row r="4" spans="1:8" ht="24">
      <c r="A4" s="182" t="str">
        <f>'Rnd 1 Boys 3A-4A'!B27</f>
        <v>Barrhead 3A</v>
      </c>
      <c r="B4" s="177">
        <f>'Rnd 1 Boys 3A-4A'!V27</f>
        <v>220</v>
      </c>
      <c r="C4" s="177">
        <f>'Rnd 2  Boys 3A-4A'!V27</f>
        <v>235</v>
      </c>
      <c r="D4" s="178">
        <f t="shared" si="0"/>
        <v>455</v>
      </c>
      <c r="E4" s="183">
        <v>2</v>
      </c>
      <c r="F4"/>
      <c r="G4"/>
      <c r="H4"/>
    </row>
    <row r="5" spans="1:8" ht="24">
      <c r="A5" s="182" t="str">
        <f>'Rnd 1 Boys 3A-4A'!B47</f>
        <v>Chinook 3A</v>
      </c>
      <c r="B5" s="177">
        <f>'Rnd 1 Boys 3A-4A'!V47</f>
        <v>226</v>
      </c>
      <c r="C5" s="177">
        <f>'Rnd 2  Boys 3A-4A'!V47</f>
        <v>235</v>
      </c>
      <c r="D5" s="178">
        <f t="shared" si="0"/>
        <v>461</v>
      </c>
      <c r="E5" s="183">
        <v>3</v>
      </c>
      <c r="F5"/>
      <c r="G5"/>
      <c r="H5"/>
    </row>
    <row r="6" spans="1:8" ht="24">
      <c r="A6" s="182" t="str">
        <f>'Rnd 1 Boys 3A-4A'!B12</f>
        <v>Hunting Hills 4A</v>
      </c>
      <c r="B6" s="177">
        <f>'Rnd 1 Boys 3A-4A'!V12</f>
        <v>234</v>
      </c>
      <c r="C6" s="177">
        <f>'Rnd 2  Boys 3A-4A'!V12</f>
        <v>239</v>
      </c>
      <c r="D6" s="178">
        <f t="shared" si="0"/>
        <v>473</v>
      </c>
      <c r="E6" s="183">
        <v>4</v>
      </c>
      <c r="F6"/>
      <c r="G6"/>
      <c r="H6"/>
    </row>
    <row r="7" spans="1:8" ht="24">
      <c r="A7" s="182" t="str">
        <f>'Rnd 1 Boys 3A-4A'!B42</f>
        <v>Springbank 3A</v>
      </c>
      <c r="B7" s="177">
        <f>'Rnd 1 Boys 3A-4A'!V42</f>
        <v>233</v>
      </c>
      <c r="C7" s="177">
        <f>'Rnd 2  Boys 3A-4A'!V42</f>
        <v>241</v>
      </c>
      <c r="D7" s="178">
        <f t="shared" si="0"/>
        <v>474</v>
      </c>
      <c r="E7" s="183">
        <v>5</v>
      </c>
      <c r="F7"/>
      <c r="G7"/>
      <c r="H7"/>
    </row>
    <row r="8" spans="1:8" ht="24">
      <c r="A8" s="182" t="str">
        <f>'Rnd 1 Boys 3A-4A'!B22</f>
        <v>St. Francis Xavier 4A</v>
      </c>
      <c r="B8" s="177">
        <f>'Rnd 1 Boys 3A-4A'!V22</f>
        <v>241</v>
      </c>
      <c r="C8" s="177">
        <f>'Rnd 2  Boys 3A-4A'!V22</f>
        <v>239</v>
      </c>
      <c r="D8" s="178">
        <f t="shared" si="0"/>
        <v>480</v>
      </c>
      <c r="E8" s="183">
        <v>6</v>
      </c>
      <c r="F8"/>
      <c r="G8"/>
      <c r="H8"/>
    </row>
    <row r="9" spans="1:8" ht="24">
      <c r="A9" s="182" t="str">
        <f>'Rnd 1 Boys 3A-4A'!B37</f>
        <v>Cochrane 3A</v>
      </c>
      <c r="B9" s="177">
        <f>'Rnd 1 Boys 3A-4A'!V37</f>
        <v>247</v>
      </c>
      <c r="C9" s="177">
        <f>'Rnd 2  Boys 3A-4A'!V37</f>
        <v>243</v>
      </c>
      <c r="D9" s="178">
        <f t="shared" si="0"/>
        <v>490</v>
      </c>
      <c r="E9" s="183">
        <v>7</v>
      </c>
      <c r="F9"/>
      <c r="G9"/>
      <c r="H9"/>
    </row>
    <row r="10" spans="1:8" ht="24">
      <c r="A10" s="182" t="str">
        <f>'Rnd 1 Boys 3A-4A'!B32</f>
        <v>J.A. Williams 3A</v>
      </c>
      <c r="B10" s="177">
        <f>'Rnd 1 Boys 3A-4A'!V32</f>
        <v>252</v>
      </c>
      <c r="C10" s="177">
        <f>'Rnd 2  Boys 3A-4A'!V32</f>
        <v>241</v>
      </c>
      <c r="D10" s="178">
        <f t="shared" si="0"/>
        <v>493</v>
      </c>
      <c r="E10" s="183">
        <v>8</v>
      </c>
      <c r="F10"/>
      <c r="G10"/>
      <c r="H10"/>
    </row>
    <row r="11" spans="1:8" ht="24">
      <c r="A11" s="182" t="str">
        <f>'Rnd 1 Boys 3A-4A'!B7</f>
        <v>Centennial 4A</v>
      </c>
      <c r="B11" s="177">
        <f>'Rnd 1 Boys 3A-4A'!V7</f>
        <v>255</v>
      </c>
      <c r="C11" s="177">
        <f>'Rnd 2  Boys 3A-4A'!V7</f>
        <v>248</v>
      </c>
      <c r="D11" s="178">
        <f t="shared" si="0"/>
        <v>503</v>
      </c>
      <c r="E11" s="183">
        <v>9</v>
      </c>
      <c r="F11"/>
      <c r="G11"/>
      <c r="H11"/>
    </row>
    <row r="12" spans="1:8" ht="24">
      <c r="A12" s="182" t="str">
        <f>'Rnd 1 Boys 3A-4A'!B52</f>
        <v>Monsignor McCoy 3A</v>
      </c>
      <c r="B12" s="177">
        <f>'Rnd 1 Boys 3A-4A'!V52</f>
        <v>247</v>
      </c>
      <c r="C12" s="177">
        <f>'Rnd 2  Boys 3A-4A'!V52</f>
        <v>258</v>
      </c>
      <c r="D12" s="178">
        <f t="shared" si="0"/>
        <v>505</v>
      </c>
      <c r="E12" s="183">
        <v>10</v>
      </c>
      <c r="F12"/>
      <c r="G12"/>
      <c r="H12"/>
    </row>
    <row r="13" spans="1:8" ht="24.75" thickBot="1">
      <c r="A13" s="184" t="str">
        <f>'Rnd 1 Boys 3A-4A'!B57</f>
        <v>Medicine Hat 4A</v>
      </c>
      <c r="B13" s="185">
        <f>'Rnd 1 Boys 3A-4A'!V57</f>
        <v>305</v>
      </c>
      <c r="C13" s="185">
        <f>'Rnd 2  Boys 3A-4A'!V57</f>
        <v>288</v>
      </c>
      <c r="D13" s="186">
        <f t="shared" si="0"/>
        <v>593</v>
      </c>
      <c r="E13" s="183">
        <v>11</v>
      </c>
      <c r="F13"/>
      <c r="G13"/>
      <c r="H13"/>
    </row>
    <row r="14" spans="2:8" ht="12.75">
      <c r="B14" s="21"/>
      <c r="C14" s="9"/>
      <c r="D14" s="22"/>
      <c r="E14" s="22"/>
      <c r="F14"/>
      <c r="G14"/>
      <c r="H14"/>
    </row>
    <row r="15" spans="2:8" ht="12.75">
      <c r="B15" s="21"/>
      <c r="C15" s="9"/>
      <c r="D15" s="22"/>
      <c r="E15" s="22"/>
      <c r="F15"/>
      <c r="G15"/>
      <c r="H15"/>
    </row>
    <row r="16" spans="1:8" ht="24.75" thickBot="1">
      <c r="A16" s="40" t="s">
        <v>23</v>
      </c>
      <c r="B16" s="41"/>
      <c r="C16" s="41"/>
      <c r="D16" s="42"/>
      <c r="E16" s="41"/>
      <c r="F16"/>
      <c r="G16"/>
      <c r="H16"/>
    </row>
    <row r="17" spans="1:8" ht="24">
      <c r="A17" s="180" t="s">
        <v>25</v>
      </c>
      <c r="B17" s="181" t="s">
        <v>3</v>
      </c>
      <c r="C17" s="181" t="s">
        <v>4</v>
      </c>
      <c r="D17" s="181" t="s">
        <v>1</v>
      </c>
      <c r="E17" s="194" t="s">
        <v>19</v>
      </c>
      <c r="F17"/>
      <c r="G17"/>
      <c r="H17"/>
    </row>
    <row r="18" spans="1:5" s="19" customFormat="1" ht="24">
      <c r="A18" s="182" t="str">
        <f>'Rnd 1 Boys 1A-2A'!B12</f>
        <v>Rundle 2A</v>
      </c>
      <c r="B18" s="177">
        <f>'Rnd 1 Boys 1A-2A'!V12</f>
        <v>240</v>
      </c>
      <c r="C18" s="177">
        <f>'Rnd 2  Boys 1A-2A'!V12</f>
        <v>226</v>
      </c>
      <c r="D18" s="179">
        <f aca="true" t="shared" si="1" ref="D18:D28">B18+C18</f>
        <v>466</v>
      </c>
      <c r="E18" s="187">
        <v>1</v>
      </c>
    </row>
    <row r="19" spans="1:8" ht="24">
      <c r="A19" s="182" t="str">
        <f>'Rnd 1 Boys 1A-2A'!B7</f>
        <v>West Island College 2A</v>
      </c>
      <c r="B19" s="177">
        <f>'Rnd 1 Boys 1A-2A'!V7</f>
        <v>237</v>
      </c>
      <c r="C19" s="177">
        <f>'Rnd 2  Boys 1A-2A'!V7</f>
        <v>244</v>
      </c>
      <c r="D19" s="179">
        <f t="shared" si="1"/>
        <v>481</v>
      </c>
      <c r="E19" s="187">
        <v>2</v>
      </c>
      <c r="F19"/>
      <c r="G19"/>
      <c r="H19"/>
    </row>
    <row r="20" spans="1:8" ht="24">
      <c r="A20" s="182" t="str">
        <f>'Rnd 1 Boys 1A-2A'!B17</f>
        <v>Our Lady of Mt Pleasant 2A</v>
      </c>
      <c r="B20" s="177">
        <f>'Rnd 1 Boys 1A-2A'!V17</f>
        <v>261</v>
      </c>
      <c r="C20" s="177">
        <f>'Rnd 2  Boys 1A-2A'!V17</f>
        <v>249</v>
      </c>
      <c r="D20" s="179">
        <f t="shared" si="1"/>
        <v>510</v>
      </c>
      <c r="E20" s="187">
        <v>3</v>
      </c>
      <c r="F20"/>
      <c r="G20"/>
      <c r="H20"/>
    </row>
    <row r="21" spans="1:8" ht="24">
      <c r="A21" s="182" t="str">
        <f>'Rnd 1 Boys 1A-2A'!B52</f>
        <v>Crowsnest 2A</v>
      </c>
      <c r="B21" s="177">
        <f>'Rnd 1 Boys 1A-2A'!V52</f>
        <v>254</v>
      </c>
      <c r="C21" s="177">
        <f>'Rnd 2  Boys 1A-2A'!V52</f>
        <v>262</v>
      </c>
      <c r="D21" s="179">
        <f t="shared" si="1"/>
        <v>516</v>
      </c>
      <c r="E21" s="187">
        <v>4</v>
      </c>
      <c r="F21"/>
      <c r="G21"/>
      <c r="H21"/>
    </row>
    <row r="22" spans="1:8" ht="24">
      <c r="A22" s="182" t="str">
        <f>'Rnd 1 Boys 1A-2A'!B22</f>
        <v>Viking 1A</v>
      </c>
      <c r="B22" s="177">
        <f>'Rnd 1 Boys 1A-2A'!V22</f>
        <v>265</v>
      </c>
      <c r="C22" s="177">
        <f>'Rnd 2  Boys 1A-2A'!V22</f>
        <v>259</v>
      </c>
      <c r="D22" s="179">
        <f t="shared" si="1"/>
        <v>524</v>
      </c>
      <c r="E22" s="187">
        <v>5</v>
      </c>
      <c r="F22"/>
      <c r="G22"/>
      <c r="H22"/>
    </row>
    <row r="23" spans="1:8" ht="24">
      <c r="A23" s="182" t="str">
        <f>'Rnd 1 Boys 1A-2A'!B42</f>
        <v>Mistassiniy 2A</v>
      </c>
      <c r="B23" s="177">
        <f>'Rnd 1 Boys 1A-2A'!V42</f>
        <v>269</v>
      </c>
      <c r="C23" s="177">
        <f>'Rnd 2  Boys 1A-2A'!V42</f>
        <v>260</v>
      </c>
      <c r="D23" s="179">
        <f t="shared" si="1"/>
        <v>529</v>
      </c>
      <c r="E23" s="187">
        <v>6</v>
      </c>
      <c r="F23"/>
      <c r="G23"/>
      <c r="H23"/>
    </row>
    <row r="24" spans="1:8" ht="24">
      <c r="A24" s="182" t="str">
        <f>'Rnd 1 Boys 1A-2A'!B57</f>
        <v>Senator Gershaw 1A</v>
      </c>
      <c r="B24" s="177">
        <f>'Rnd 1 Boys 1A-2A'!V57</f>
        <v>267</v>
      </c>
      <c r="C24" s="177">
        <f>'Rnd 2  Boys 1A-2A'!V57</f>
        <v>263</v>
      </c>
      <c r="D24" s="179">
        <f t="shared" si="1"/>
        <v>530</v>
      </c>
      <c r="E24" s="187">
        <v>7</v>
      </c>
      <c r="F24"/>
      <c r="G24"/>
      <c r="H24"/>
    </row>
    <row r="25" spans="1:8" ht="24">
      <c r="A25" s="182" t="str">
        <f>'Rnd 1 Boys 1A-2A'!B47</f>
        <v>Strathcona-Tweedsmuir 2A</v>
      </c>
      <c r="B25" s="177">
        <f>'Rnd 1 Boys 1A-2A'!V47</f>
        <v>271</v>
      </c>
      <c r="C25" s="177">
        <f>'Rnd 2  Boys 1A-2A'!V47</f>
        <v>277</v>
      </c>
      <c r="D25" s="179">
        <f t="shared" si="1"/>
        <v>548</v>
      </c>
      <c r="E25" s="187">
        <v>8</v>
      </c>
      <c r="F25"/>
      <c r="G25"/>
      <c r="H25"/>
    </row>
    <row r="26" spans="1:8" ht="24">
      <c r="A26" s="182" t="str">
        <f>'Rnd 1 Boys 1A-2A'!B27</f>
        <v>St. John Paul II 2A</v>
      </c>
      <c r="B26" s="177">
        <f>'Rnd 1 Boys 1A-2A'!V27</f>
        <v>284</v>
      </c>
      <c r="C26" s="177">
        <f>'Rnd 2  Boys 1A-2A'!V27</f>
        <v>273</v>
      </c>
      <c r="D26" s="179">
        <f t="shared" si="1"/>
        <v>557</v>
      </c>
      <c r="E26" s="187">
        <v>9</v>
      </c>
      <c r="F26"/>
      <c r="G26"/>
      <c r="H26"/>
    </row>
    <row r="27" spans="1:8" ht="24">
      <c r="A27" s="182" t="str">
        <f>'Rnd 1 Boys 1A-2A'!B32</f>
        <v>Mayerthorpe 2A</v>
      </c>
      <c r="B27" s="177">
        <f>'Rnd 1 Boys 1A-2A'!V32</f>
        <v>280</v>
      </c>
      <c r="C27" s="177">
        <f>'Rnd 2  Boys 1A-2A'!V32</f>
        <v>282</v>
      </c>
      <c r="D27" s="179">
        <f t="shared" si="1"/>
        <v>562</v>
      </c>
      <c r="E27" s="187">
        <v>10</v>
      </c>
      <c r="F27"/>
      <c r="G27"/>
      <c r="H27"/>
    </row>
    <row r="28" spans="1:8" ht="24.75" thickBot="1">
      <c r="A28" s="184" t="str">
        <f>'Rnd 1 Boys 1A-2A'!B37</f>
        <v>F.G. Miller 2A</v>
      </c>
      <c r="B28" s="185">
        <f>'Rnd 1 Boys 1A-2A'!V37</f>
        <v>295</v>
      </c>
      <c r="C28" s="185">
        <f>'Rnd 2  Boys 1A-2A'!V37</f>
        <v>280</v>
      </c>
      <c r="D28" s="188">
        <f t="shared" si="1"/>
        <v>575</v>
      </c>
      <c r="E28" s="187">
        <v>11</v>
      </c>
      <c r="F28"/>
      <c r="G28"/>
      <c r="H28"/>
    </row>
    <row r="29" spans="6:8" ht="12.75">
      <c r="F29"/>
      <c r="G29"/>
      <c r="H29"/>
    </row>
    <row r="30" spans="6:8" ht="12.75">
      <c r="F30"/>
      <c r="G30"/>
      <c r="H30"/>
    </row>
    <row r="31" spans="6:8" ht="12.75">
      <c r="F31"/>
      <c r="G31"/>
      <c r="H31"/>
    </row>
    <row r="32" spans="6:8" ht="12.75">
      <c r="F32"/>
      <c r="G32"/>
      <c r="H32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</sheetData>
  <sheetProtection/>
  <printOptions/>
  <pageMargins left="0.6299212598425197" right="0.2362204724409449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17"/>
  <sheetViews>
    <sheetView zoomScalePageLayoutView="0" workbookViewId="0" topLeftCell="B1">
      <selection activeCell="B8" sqref="B8"/>
    </sheetView>
  </sheetViews>
  <sheetFormatPr defaultColWidth="8.7109375" defaultRowHeight="12.75"/>
  <cols>
    <col min="1" max="1" width="8.7109375" style="15" bestFit="1" customWidth="1"/>
    <col min="2" max="2" width="33.7109375" style="38" customWidth="1"/>
    <col min="3" max="3" width="29.140625" style="38" customWidth="1"/>
    <col min="4" max="5" width="11.00390625" style="18" bestFit="1" customWidth="1"/>
    <col min="6" max="6" width="9.7109375" style="18" bestFit="1" customWidth="1"/>
    <col min="7" max="7" width="14.140625" style="196" bestFit="1" customWidth="1"/>
  </cols>
  <sheetData>
    <row r="1" spans="1:20" s="17" customFormat="1" ht="23.25" thickBot="1">
      <c r="A1" s="173" t="s">
        <v>8</v>
      </c>
      <c r="B1" s="174" t="s">
        <v>2</v>
      </c>
      <c r="C1" s="174" t="s">
        <v>0</v>
      </c>
      <c r="D1" s="175" t="s">
        <v>5</v>
      </c>
      <c r="E1" s="175" t="s">
        <v>6</v>
      </c>
      <c r="F1" s="176" t="s">
        <v>1</v>
      </c>
      <c r="G1" s="195" t="s">
        <v>19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7" ht="17.25">
      <c r="A2" s="189" t="str">
        <f>'Rnd 1 Boys 3A-4A'!A14</f>
        <v>EDM</v>
      </c>
      <c r="B2" s="190" t="str">
        <f>'Rnd 1 Boys 3A-4A'!B33</f>
        <v>Cochrane 3A</v>
      </c>
      <c r="C2" s="190" t="str">
        <f>'Rnd 1 Boys 3A-4A'!C33</f>
        <v>Max Murchison</v>
      </c>
      <c r="D2" s="48">
        <f>'Rnd 1 Boys 3A-4A'!V33</f>
        <v>75</v>
      </c>
      <c r="E2" s="48">
        <f>'Rnd 2  Boys 3A-4A'!V33</f>
        <v>74</v>
      </c>
      <c r="F2" s="48">
        <f aca="true" t="shared" si="0" ref="F2:F33">D2+E2</f>
        <v>149</v>
      </c>
      <c r="G2" s="39">
        <v>1</v>
      </c>
    </row>
    <row r="3" spans="1:7" ht="17.25">
      <c r="A3" s="171" t="str">
        <f>'Rnd 1 Boys 3A-4A'!A23</f>
        <v>NC</v>
      </c>
      <c r="B3" s="172" t="str">
        <f>'Rnd 1 Boys 1A-2A'!B68</f>
        <v>Spirt River 2A</v>
      </c>
      <c r="C3" s="172" t="str">
        <f>'Rnd 1 Boys 1A-2A'!C68</f>
        <v>Max Sekulic</v>
      </c>
      <c r="D3" s="39">
        <f>'Rnd 1 Boys 1A-2A'!V68</f>
        <v>76</v>
      </c>
      <c r="E3" s="39">
        <f>'Rnd 2  Boys 1A-2A'!V68</f>
        <v>73</v>
      </c>
      <c r="F3" s="39">
        <f t="shared" si="0"/>
        <v>149</v>
      </c>
      <c r="G3" s="39">
        <v>2</v>
      </c>
    </row>
    <row r="4" spans="1:7" ht="17.25">
      <c r="A4" s="171" t="str">
        <f>'Rnd 1 Boys 3A-4A'!A9</f>
        <v>CEN</v>
      </c>
      <c r="B4" s="172" t="str">
        <f>'Rnd 1 Boys 1A-2A'!B3</f>
        <v>West Island College 2A</v>
      </c>
      <c r="C4" s="172" t="str">
        <f>'Rnd 1 Boys 1A-2A'!C3</f>
        <v>Matt Campbell </v>
      </c>
      <c r="D4" s="39">
        <f>'Rnd 1 Boys 1A-2A'!V3</f>
        <v>75</v>
      </c>
      <c r="E4" s="39">
        <f>'Rnd 2  Boys 1A-2A'!V3</f>
        <v>75</v>
      </c>
      <c r="F4" s="39">
        <f t="shared" si="0"/>
        <v>150</v>
      </c>
      <c r="G4" s="39">
        <v>3</v>
      </c>
    </row>
    <row r="5" spans="1:7" ht="17.25">
      <c r="A5" s="171" t="str">
        <f>'Rnd 1 Boys 3A-4A'!A8</f>
        <v>CEN</v>
      </c>
      <c r="B5" s="172" t="str">
        <f>'Rnd 1 Boys 3A-4A'!B9</f>
        <v>Hunting Hills 4A</v>
      </c>
      <c r="C5" s="172" t="str">
        <f>'Rnd 1 Boys 3A-4A'!C9</f>
        <v>Chandler McDowell</v>
      </c>
      <c r="D5" s="39">
        <f>'Rnd 1 Boys 3A-4A'!V9</f>
        <v>74</v>
      </c>
      <c r="E5" s="39">
        <f>'Rnd 2  Boys 3A-4A'!V9</f>
        <v>77</v>
      </c>
      <c r="F5" s="39">
        <f t="shared" si="0"/>
        <v>151</v>
      </c>
      <c r="G5" s="39">
        <v>4</v>
      </c>
    </row>
    <row r="6" spans="1:7" ht="17.25">
      <c r="A6" s="171" t="str">
        <f>'Rnd 1 Boys 3A-4A'!A33</f>
        <v>SC</v>
      </c>
      <c r="B6" s="172" t="str">
        <f>'Rnd 1 Boys 3A-4A'!B8</f>
        <v>Hunting Hills 4A</v>
      </c>
      <c r="C6" s="172" t="str">
        <f>'Rnd 1 Boys 3A-4A'!C8</f>
        <v>Cameron Duffin</v>
      </c>
      <c r="D6" s="39">
        <f>'Rnd 1 Boys 3A-4A'!V8</f>
        <v>75</v>
      </c>
      <c r="E6" s="39">
        <f>'Rnd 2  Boys 3A-4A'!V8</f>
        <v>77</v>
      </c>
      <c r="F6" s="39">
        <f t="shared" si="0"/>
        <v>152</v>
      </c>
      <c r="G6" s="39">
        <v>5</v>
      </c>
    </row>
    <row r="7" spans="1:7" ht="17.25">
      <c r="A7" s="171" t="str">
        <f>'Rnd 1 Boys 3A-4A'!A72</f>
        <v>SC</v>
      </c>
      <c r="B7" s="172" t="str">
        <f>'Rnd 1 Boys 3A-4A'!B14</f>
        <v>Strathcona 4A</v>
      </c>
      <c r="C7" s="172" t="str">
        <f>'Rnd 1 Boys 3A-4A'!C14</f>
        <v>Kaiden Nicholson</v>
      </c>
      <c r="D7" s="39">
        <f>'Rnd 1 Boys 3A-4A'!V14</f>
        <v>71</v>
      </c>
      <c r="E7" s="39">
        <f>'Rnd 2  Boys 3A-4A'!V14</f>
        <v>82</v>
      </c>
      <c r="F7" s="39">
        <f t="shared" si="0"/>
        <v>153</v>
      </c>
      <c r="G7" s="39">
        <v>6</v>
      </c>
    </row>
    <row r="8" spans="1:7" ht="17.25">
      <c r="A8" s="171" t="str">
        <f>'Rnd 1 Boys 1A-2A'!A3</f>
        <v>CAL</v>
      </c>
      <c r="B8" s="172" t="str">
        <f>'Rnd 1 Boys 3A-4A'!B72</f>
        <v>Strathmore 3A</v>
      </c>
      <c r="C8" s="172" t="str">
        <f>'Rnd 1 Boys 3A-4A'!C72</f>
        <v>Korbin Allan</v>
      </c>
      <c r="D8" s="39">
        <f>'Rnd 1 Boys 3A-4A'!V72</f>
        <v>75</v>
      </c>
      <c r="E8" s="39">
        <f>'Rnd 2  Boys 3A-4A'!V72</f>
        <v>78</v>
      </c>
      <c r="F8" s="39">
        <f t="shared" si="0"/>
        <v>153</v>
      </c>
      <c r="G8" s="39">
        <v>6</v>
      </c>
    </row>
    <row r="9" spans="1:7" ht="17.25">
      <c r="A9" s="171" t="str">
        <f>'Rnd 1 Boys 3A-4A'!A13</f>
        <v>EDM</v>
      </c>
      <c r="B9" s="172" t="str">
        <f>'Rnd 1 Boys 3A-4A'!B66</f>
        <v>Paul Kane 4A</v>
      </c>
      <c r="C9" s="172" t="str">
        <f>'Rnd 1 Boys 3A-4A'!C66</f>
        <v>Connor Ackroyd</v>
      </c>
      <c r="D9" s="39">
        <f>'Rnd 1 Boys 3A-4A'!V66</f>
        <v>80</v>
      </c>
      <c r="E9" s="39">
        <f>'Rnd 2  Boys 3A-4A'!V66</f>
        <v>73</v>
      </c>
      <c r="F9" s="39">
        <f t="shared" si="0"/>
        <v>153</v>
      </c>
      <c r="G9" s="39">
        <v>6</v>
      </c>
    </row>
    <row r="10" spans="1:7" ht="17.25">
      <c r="A10" s="171" t="str">
        <f>'Rnd 1 Boys 3A-4A'!A24</f>
        <v>NC</v>
      </c>
      <c r="B10" s="172" t="str">
        <f>'Rnd 1 Boys 3A-4A'!B23</f>
        <v>Barrhead 3A</v>
      </c>
      <c r="C10" s="172" t="str">
        <f>'Rnd 1 Boys 3A-4A'!C23</f>
        <v>Ty Steinbring</v>
      </c>
      <c r="D10" s="39">
        <f>'Rnd 1 Boys 3A-4A'!V23</f>
        <v>73</v>
      </c>
      <c r="E10" s="39">
        <f>'Rnd 2  Boys 3A-4A'!V23</f>
        <v>81</v>
      </c>
      <c r="F10" s="39">
        <f t="shared" si="0"/>
        <v>154</v>
      </c>
      <c r="G10" s="39">
        <v>9</v>
      </c>
    </row>
    <row r="11" spans="1:7" ht="17.25">
      <c r="A11" s="171" t="str">
        <f>'Rnd 1 Boys 3A-4A'!A63</f>
        <v>CEN</v>
      </c>
      <c r="B11" s="172" t="str">
        <f>'Rnd 1 Boys 1A-2A'!B63</f>
        <v>Innisfail 2A</v>
      </c>
      <c r="C11" s="172" t="str">
        <f>'Rnd 1 Boys 1A-2A'!C63</f>
        <v>Jace Oullette</v>
      </c>
      <c r="D11" s="39">
        <f>'Rnd 1 Boys 1A-2A'!V63</f>
        <v>77</v>
      </c>
      <c r="E11" s="39">
        <f>'Rnd 2  Boys 1A-2A'!V63</f>
        <v>77</v>
      </c>
      <c r="F11" s="39">
        <f t="shared" si="0"/>
        <v>154</v>
      </c>
      <c r="G11" s="39">
        <v>9</v>
      </c>
    </row>
    <row r="12" spans="1:7" ht="17.25">
      <c r="A12" s="171" t="str">
        <f>'Rnd 1 Boys 3A-4A'!A65</f>
        <v>EDM</v>
      </c>
      <c r="B12" s="172" t="str">
        <f>'Rnd 1 Boys 1A-2A'!B9</f>
        <v>Rundle 2A</v>
      </c>
      <c r="C12" s="172" t="str">
        <f>'Rnd 1 Boys 1A-2A'!C9</f>
        <v>Matt Tamke</v>
      </c>
      <c r="D12" s="39">
        <f>'Rnd 1 Boys 1A-2A'!V9</f>
        <v>82</v>
      </c>
      <c r="E12" s="39">
        <f>'Rnd 2  Boys 1A-2A'!V9</f>
        <v>73</v>
      </c>
      <c r="F12" s="39">
        <f t="shared" si="0"/>
        <v>155</v>
      </c>
      <c r="G12" s="39">
        <v>11</v>
      </c>
    </row>
    <row r="13" spans="1:7" ht="17.25">
      <c r="A13" s="171" t="str">
        <f>'Rnd 1 Boys 1A-2A'!A68</f>
        <v>NW</v>
      </c>
      <c r="B13" s="172" t="str">
        <f>'Rnd 1 Boys 3A-4A'!B43</f>
        <v>Chinook 3A</v>
      </c>
      <c r="C13" s="172" t="str">
        <f>'Rnd 1 Boys 3A-4A'!C43</f>
        <v>Mason Harder</v>
      </c>
      <c r="D13" s="39">
        <f>'Rnd 1 Boys 3A-4A'!V43</f>
        <v>78</v>
      </c>
      <c r="E13" s="39">
        <f>'Rnd 2  Boys 3A-4A'!V43</f>
        <v>78</v>
      </c>
      <c r="F13" s="39">
        <f t="shared" si="0"/>
        <v>156</v>
      </c>
      <c r="G13" s="39">
        <v>12</v>
      </c>
    </row>
    <row r="14" spans="1:7" ht="17.25">
      <c r="A14" s="171" t="str">
        <f>'Rnd 1 Boys 1A-2A'!A63</f>
        <v>CEN</v>
      </c>
      <c r="B14" s="172" t="str">
        <f>'Rnd 1 Boys 3A-4A'!B60</f>
        <v>Bishop Carroll 4A</v>
      </c>
      <c r="C14" s="172" t="str">
        <f>'Rnd 1 Boys 3A-4A'!C60</f>
        <v>Brad Keating</v>
      </c>
      <c r="D14" s="39">
        <f>'Rnd 1 Boys 3A-4A'!V60</f>
        <v>79</v>
      </c>
      <c r="E14" s="39">
        <f>'Rnd 2  Boys 3A-4A'!V60</f>
        <v>77</v>
      </c>
      <c r="F14" s="39">
        <f t="shared" si="0"/>
        <v>156</v>
      </c>
      <c r="G14" s="39">
        <v>12</v>
      </c>
    </row>
    <row r="15" spans="1:7" ht="17.25">
      <c r="A15" s="171" t="str">
        <f>'Rnd 1 Boys 3A-4A'!A43</f>
        <v>STH</v>
      </c>
      <c r="B15" s="172" t="str">
        <f>'Rnd 1 Boys 3A-4A'!B13</f>
        <v>Strathcona 4A</v>
      </c>
      <c r="C15" s="172" t="str">
        <f>'Rnd 1 Boys 3A-4A'!C13</f>
        <v>Christopher Otto</v>
      </c>
      <c r="D15" s="39">
        <f>'Rnd 1 Boys 3A-4A'!V13</f>
        <v>76</v>
      </c>
      <c r="E15" s="39">
        <f>'Rnd 2  Boys 3A-4A'!V13</f>
        <v>81</v>
      </c>
      <c r="F15" s="39">
        <f t="shared" si="0"/>
        <v>157</v>
      </c>
      <c r="G15" s="39">
        <v>14</v>
      </c>
    </row>
    <row r="16" spans="1:7" ht="17.25">
      <c r="A16" s="171" t="str">
        <f>'Rnd 1 Boys 3A-4A'!A50</f>
        <v>STH</v>
      </c>
      <c r="B16" s="172" t="str">
        <f>'Rnd 1 Boys 3A-4A'!B24</f>
        <v>Barrhead 3A</v>
      </c>
      <c r="C16" s="172" t="str">
        <f>'Rnd 1 Boys 3A-4A'!C24</f>
        <v>Dylan Moes</v>
      </c>
      <c r="D16" s="39">
        <f>'Rnd 1 Boys 3A-4A'!V24</f>
        <v>76</v>
      </c>
      <c r="E16" s="39">
        <f>'Rnd 2  Boys 3A-4A'!V24</f>
        <v>82</v>
      </c>
      <c r="F16" s="39">
        <f t="shared" si="0"/>
        <v>158</v>
      </c>
      <c r="G16" s="39">
        <v>15</v>
      </c>
    </row>
    <row r="17" spans="1:7" ht="17.25">
      <c r="A17" s="171" t="str">
        <f>'Rnd 1 Boys 3A-4A'!A60</f>
        <v>CAL</v>
      </c>
      <c r="B17" s="172" t="str">
        <f>'Rnd 1 Boys 3A-4A'!B63</f>
        <v>Wm. E. Hay 3A</v>
      </c>
      <c r="C17" s="172" t="str">
        <f>'Rnd 1 Boys 3A-4A'!C63</f>
        <v>Sam Hamelin</v>
      </c>
      <c r="D17" s="39">
        <f>'Rnd 1 Boys 3A-4A'!V63</f>
        <v>76</v>
      </c>
      <c r="E17" s="39">
        <f>'Rnd 2  Boys 3A-4A'!V63</f>
        <v>82</v>
      </c>
      <c r="F17" s="39">
        <f t="shared" si="0"/>
        <v>158</v>
      </c>
      <c r="G17" s="39">
        <v>15</v>
      </c>
    </row>
    <row r="18" spans="1:7" ht="17.25">
      <c r="A18" s="171" t="str">
        <f>'Rnd 1 Boys 3A-4A'!A18</f>
        <v>EDM</v>
      </c>
      <c r="B18" s="172" t="str">
        <f>'Rnd 1 Boys 3A-4A'!B62</f>
        <v>Lacombe 4A</v>
      </c>
      <c r="C18" s="172" t="str">
        <f>'Rnd 1 Boys 3A-4A'!C62</f>
        <v>Brady McKinley</v>
      </c>
      <c r="D18" s="39">
        <f>'Rnd 1 Boys 3A-4A'!V62</f>
        <v>82</v>
      </c>
      <c r="E18" s="39">
        <f>'Rnd 2  Boys 3A-4A'!V62</f>
        <v>76</v>
      </c>
      <c r="F18" s="39">
        <f t="shared" si="0"/>
        <v>158</v>
      </c>
      <c r="G18" s="39">
        <v>15</v>
      </c>
    </row>
    <row r="19" spans="1:7" ht="17.25">
      <c r="A19" s="171" t="str">
        <f>'Rnd 1 Boys 3A-4A'!A34</f>
        <v>SC</v>
      </c>
      <c r="B19" s="172" t="str">
        <f>'Rnd 1 Boys 3A-4A'!B18</f>
        <v>St. Francis Xavier 4A</v>
      </c>
      <c r="C19" s="172" t="str">
        <f>'Rnd 1 Boys 3A-4A'!C18</f>
        <v>Will Holan</v>
      </c>
      <c r="D19" s="39">
        <f>'Rnd 1 Boys 3A-4A'!V18</f>
        <v>80</v>
      </c>
      <c r="E19" s="39">
        <f>'Rnd 2  Boys 3A-4A'!V18</f>
        <v>79</v>
      </c>
      <c r="F19" s="39">
        <f t="shared" si="0"/>
        <v>159</v>
      </c>
      <c r="G19" s="39">
        <v>18</v>
      </c>
    </row>
    <row r="20" spans="1:7" ht="17.25">
      <c r="A20" s="171" t="str">
        <f>'Rnd 1 Boys 3A-4A'!A38</f>
        <v>SC</v>
      </c>
      <c r="B20" s="172" t="str">
        <f>'Rnd 1 Boys 3A-4A'!B34</f>
        <v>Cochrane 3A</v>
      </c>
      <c r="C20" s="172" t="str">
        <f>'Rnd 1 Boys 3A-4A'!C34</f>
        <v>Grant Chartier</v>
      </c>
      <c r="D20" s="39">
        <f>'Rnd 1 Boys 3A-4A'!V34</f>
        <v>80</v>
      </c>
      <c r="E20" s="39">
        <f>'Rnd 2  Boys 3A-4A'!V34</f>
        <v>79</v>
      </c>
      <c r="F20" s="39">
        <f t="shared" si="0"/>
        <v>159</v>
      </c>
      <c r="G20" s="39">
        <v>18</v>
      </c>
    </row>
    <row r="21" spans="1:7" ht="17.25">
      <c r="A21" s="171" t="str">
        <f>'Rnd 1 Boys 3A-4A'!A40</f>
        <v>SC</v>
      </c>
      <c r="B21" s="172" t="str">
        <f>'Rnd 1 Boys 3A-4A'!B71</f>
        <v>Chestermere 3A</v>
      </c>
      <c r="C21" s="172" t="str">
        <f>'Rnd 1 Boys 3A-4A'!C71</f>
        <v>Braydon Neiszner</v>
      </c>
      <c r="D21" s="39">
        <f>'Rnd 1 Boys 3A-4A'!V71</f>
        <v>81</v>
      </c>
      <c r="E21" s="39">
        <f>'Rnd 2  Boys 3A-4A'!V71</f>
        <v>78</v>
      </c>
      <c r="F21" s="39">
        <f t="shared" si="0"/>
        <v>159</v>
      </c>
      <c r="G21" s="39">
        <v>18</v>
      </c>
    </row>
    <row r="22" spans="1:7" ht="17.25">
      <c r="A22" s="171" t="str">
        <f>'Rnd 1 Boys 3A-4A'!A45</f>
        <v>STH</v>
      </c>
      <c r="B22" s="172" t="str">
        <f>'Rnd 1 Boys 3A-4A'!B69</f>
        <v>Fr. Mercredi 3A</v>
      </c>
      <c r="C22" s="172" t="str">
        <f>'Rnd 1 Boys 3A-4A'!C69</f>
        <v>Ben Farrington</v>
      </c>
      <c r="D22" s="39">
        <f>'Rnd 1 Boys 3A-4A'!V69</f>
        <v>83</v>
      </c>
      <c r="E22" s="39">
        <f>'Rnd 2  Boys 3A-4A'!V69</f>
        <v>77</v>
      </c>
      <c r="F22" s="39">
        <f t="shared" si="0"/>
        <v>160</v>
      </c>
      <c r="G22" s="39">
        <v>21</v>
      </c>
    </row>
    <row r="23" spans="1:7" ht="17.25">
      <c r="A23" s="171" t="str">
        <f>'Rnd 1 Boys 3A-4A'!A49</f>
        <v>STH</v>
      </c>
      <c r="B23" s="172" t="str">
        <f>'Rnd 1 Boys 3A-4A'!B50</f>
        <v>Monsignor McCoy 3A</v>
      </c>
      <c r="C23" s="172" t="str">
        <f>'Rnd 1 Boys 3A-4A'!C50</f>
        <v>Caleb Kinch</v>
      </c>
      <c r="D23" s="39">
        <f>'Rnd 1 Boys 3A-4A'!V50</f>
        <v>78</v>
      </c>
      <c r="E23" s="39">
        <f>'Rnd 2  Boys 3A-4A'!V50</f>
        <v>83</v>
      </c>
      <c r="F23" s="39">
        <f t="shared" si="0"/>
        <v>161</v>
      </c>
      <c r="G23" s="39">
        <v>22</v>
      </c>
    </row>
    <row r="24" spans="1:7" ht="17.25">
      <c r="A24" s="171" t="str">
        <f>'Rnd 1 Boys 3A-4A'!A61</f>
        <v>CAL</v>
      </c>
      <c r="B24" s="172" t="str">
        <f>'Rnd 1 Boys 3A-4A'!B49</f>
        <v>Monsignor McCoy 3A</v>
      </c>
      <c r="C24" s="172" t="str">
        <f>'Rnd 1 Boys 3A-4A'!C49</f>
        <v>Nolan Burzminski</v>
      </c>
      <c r="D24" s="39">
        <f>'Rnd 1 Boys 3A-4A'!V49</f>
        <v>80</v>
      </c>
      <c r="E24" s="39">
        <f>'Rnd 2  Boys 3A-4A'!V49</f>
        <v>82</v>
      </c>
      <c r="F24" s="39">
        <f t="shared" si="0"/>
        <v>162</v>
      </c>
      <c r="G24" s="39">
        <v>23</v>
      </c>
    </row>
    <row r="25" spans="1:7" ht="17.25">
      <c r="A25" s="171" t="str">
        <f>'Rnd 1 Boys 3A-4A'!A66</f>
        <v>EDM</v>
      </c>
      <c r="B25" s="172" t="str">
        <f>'Rnd 1 Boys 3A-4A'!B65</f>
        <v>Harry Ainlay 4A</v>
      </c>
      <c r="C25" s="172" t="str">
        <f>'Rnd 1 Boys 3A-4A'!C65</f>
        <v>Stephen Christensen</v>
      </c>
      <c r="D25" s="39">
        <f>'Rnd 1 Boys 3A-4A'!V65</f>
        <v>76</v>
      </c>
      <c r="E25" s="39">
        <f>'Rnd 2  Boys 3A-4A'!V65</f>
        <v>87</v>
      </c>
      <c r="F25" s="39">
        <f t="shared" si="0"/>
        <v>163</v>
      </c>
      <c r="G25" s="39">
        <v>24</v>
      </c>
    </row>
    <row r="26" spans="1:7" ht="17.25">
      <c r="A26" s="171" t="str">
        <f>'Rnd 1 Boys 1A-2A'!A48</f>
        <v>STH</v>
      </c>
      <c r="B26" s="172" t="str">
        <f>'Rnd 1 Boys 3A-4A'!B40</f>
        <v>Springbank 3A</v>
      </c>
      <c r="C26" s="172" t="str">
        <f>'Rnd 1 Boys 3A-4A'!C40</f>
        <v>Evan Anderson</v>
      </c>
      <c r="D26" s="39">
        <f>'Rnd 1 Boys 3A-4A'!V40</f>
        <v>80</v>
      </c>
      <c r="E26" s="39">
        <f>'Rnd 2  Boys 3A-4A'!V40</f>
        <v>83</v>
      </c>
      <c r="F26" s="39">
        <f t="shared" si="0"/>
        <v>163</v>
      </c>
      <c r="G26" s="39">
        <v>24</v>
      </c>
    </row>
    <row r="27" spans="1:7" ht="17.25">
      <c r="A27" s="171" t="str">
        <f>'Rnd 1 Boys 3A-4A'!A64</f>
        <v>EDM</v>
      </c>
      <c r="B27" s="172" t="str">
        <f>'Rnd 1 Boys 1A-2A'!B55</f>
        <v>Senator Gershaw 1A</v>
      </c>
      <c r="C27" s="172" t="str">
        <f>'Rnd 1 Boys 1A-2A'!C55</f>
        <v>Blayze Uchikura (9)</v>
      </c>
      <c r="D27" s="39">
        <f>'Rnd 1 Boys 1A-2A'!V55</f>
        <v>81</v>
      </c>
      <c r="E27" s="39">
        <f>'Rnd 2  Boys 1A-2A'!V55</f>
        <v>83</v>
      </c>
      <c r="F27" s="39">
        <f t="shared" si="0"/>
        <v>164</v>
      </c>
      <c r="G27" s="39">
        <v>26</v>
      </c>
    </row>
    <row r="28" spans="1:7" ht="17.25">
      <c r="A28" s="171" t="str">
        <f>'Rnd 1 Boys 3A-4A'!A70</f>
        <v>NE</v>
      </c>
      <c r="B28" s="172" t="str">
        <f>'Rnd 1 Boys 1A-2A'!B69</f>
        <v>E.W. Pratt 2A</v>
      </c>
      <c r="C28" s="172" t="str">
        <f>'Rnd 1 Boys 1A-2A'!C69</f>
        <v>Brandon McNabb</v>
      </c>
      <c r="D28" s="39">
        <f>'Rnd 1 Boys 1A-2A'!V69</f>
        <v>81</v>
      </c>
      <c r="E28" s="39">
        <f>'Rnd 2  Boys 1A-2A'!V69</f>
        <v>83</v>
      </c>
      <c r="F28" s="39">
        <f t="shared" si="0"/>
        <v>164</v>
      </c>
      <c r="G28" s="39">
        <v>26</v>
      </c>
    </row>
    <row r="29" spans="1:7" ht="17.25">
      <c r="A29" s="171" t="str">
        <f>'Rnd 1 Boys 3A-4A'!A71</f>
        <v>SC</v>
      </c>
      <c r="B29" s="172" t="str">
        <f>'Rnd 1 Boys 1A-2A'!B11</f>
        <v>Rundle 2A</v>
      </c>
      <c r="C29" s="172" t="str">
        <f>'Rnd 1 Boys 1A-2A'!C11</f>
        <v>Jacob Chicoyne</v>
      </c>
      <c r="D29" s="39">
        <f>'Rnd 1 Boys 1A-2A'!V11</f>
        <v>83</v>
      </c>
      <c r="E29" s="39">
        <f>'Rnd 2  Boys 1A-2A'!V11</f>
        <v>81</v>
      </c>
      <c r="F29" s="39">
        <f t="shared" si="0"/>
        <v>164</v>
      </c>
      <c r="G29" s="39">
        <v>26</v>
      </c>
    </row>
    <row r="30" spans="1:7" ht="17.25">
      <c r="A30" s="171" t="str">
        <f>'Rnd 1 Boys 1A-2A'!A13</f>
        <v>CEN</v>
      </c>
      <c r="B30" s="172" t="str">
        <f>'Rnd 1 Boys 3A-4A'!B61</f>
        <v>St. Francis 4A</v>
      </c>
      <c r="C30" s="172" t="str">
        <f>'Rnd 1 Boys 3A-4A'!C61</f>
        <v>Ryan Davis</v>
      </c>
      <c r="D30" s="39">
        <f>'Rnd 1 Boys 3A-4A'!V61</f>
        <v>80</v>
      </c>
      <c r="E30" s="39">
        <f>'Rnd 2  Boys 3A-4A'!V61</f>
        <v>85</v>
      </c>
      <c r="F30" s="39">
        <f t="shared" si="0"/>
        <v>165</v>
      </c>
      <c r="G30" s="39">
        <v>29</v>
      </c>
    </row>
    <row r="31" spans="1:7" ht="17.25">
      <c r="A31" s="171" t="str">
        <f>'Rnd 1 Boys 1A-2A'!A55</f>
        <v>STH</v>
      </c>
      <c r="B31" s="172" t="str">
        <f>'Rnd 1 Boys 3A-4A'!B38</f>
        <v>Springbank 3A</v>
      </c>
      <c r="C31" s="172" t="str">
        <f>'Rnd 1 Boys 3A-4A'!C38</f>
        <v>Chris Campbell</v>
      </c>
      <c r="D31" s="39">
        <f>'Rnd 1 Boys 3A-4A'!V38</f>
        <v>80</v>
      </c>
      <c r="E31" s="39">
        <f>'Rnd 2  Boys 3A-4A'!V38</f>
        <v>86</v>
      </c>
      <c r="F31" s="39">
        <f t="shared" si="0"/>
        <v>166</v>
      </c>
      <c r="G31" s="39">
        <v>30</v>
      </c>
    </row>
    <row r="32" spans="1:7" ht="17.25">
      <c r="A32" s="171" t="str">
        <f>'Rnd 1 Boys 1A-2A'!A69</f>
        <v>NW</v>
      </c>
      <c r="B32" s="172" t="str">
        <f>'Rnd 1 Boys 1A-2A'!B48</f>
        <v>Crowsnest 2A</v>
      </c>
      <c r="C32" s="172" t="str">
        <f>'Rnd 1 Boys 1A-2A'!C48</f>
        <v>Justice Stella</v>
      </c>
      <c r="D32" s="39">
        <f>'Rnd 1 Boys 1A-2A'!V48</f>
        <v>80</v>
      </c>
      <c r="E32" s="39">
        <f>'Rnd 2  Boys 1A-2A'!V48</f>
        <v>86</v>
      </c>
      <c r="F32" s="39">
        <f t="shared" si="0"/>
        <v>166</v>
      </c>
      <c r="G32" s="39">
        <v>30</v>
      </c>
    </row>
    <row r="33" spans="1:7" ht="17.25">
      <c r="A33" s="171" t="str">
        <f>'Rnd 1 Boys 3A-4A'!A4</f>
        <v>CAL</v>
      </c>
      <c r="B33" s="172" t="str">
        <f>'Rnd 1 Boys 1A-2A'!B13</f>
        <v>Our Lady of Mt Pleasant 2A</v>
      </c>
      <c r="C33" s="172" t="str">
        <f>'Rnd 1 Boys 1A-2A'!C13</f>
        <v>Levi Osterwalder</v>
      </c>
      <c r="D33" s="39">
        <f>'Rnd 1 Boys 1A-2A'!V13</f>
        <v>81</v>
      </c>
      <c r="E33" s="39">
        <f>'Rnd 2  Boys 1A-2A'!V13</f>
        <v>86</v>
      </c>
      <c r="F33" s="39">
        <f t="shared" si="0"/>
        <v>167</v>
      </c>
      <c r="G33" s="39">
        <v>32</v>
      </c>
    </row>
    <row r="34" spans="1:7" ht="17.25">
      <c r="A34" s="171" t="str">
        <f>'Rnd 1 Boys 3A-4A'!A62</f>
        <v>CEN</v>
      </c>
      <c r="B34" s="172" t="str">
        <f>'Rnd 1 Boys 1A-2A'!B67</f>
        <v>Two Hills 1A</v>
      </c>
      <c r="C34" s="172" t="str">
        <f>'Rnd 1 Boys 1A-2A'!C67</f>
        <v>Tyler Musgrave</v>
      </c>
      <c r="D34" s="39">
        <f>'Rnd 1 Boys 1A-2A'!V67</f>
        <v>83</v>
      </c>
      <c r="E34" s="39">
        <f>'Rnd 2  Boys 1A-2A'!V67</f>
        <v>85</v>
      </c>
      <c r="F34" s="39">
        <f aca="true" t="shared" si="1" ref="F34:F65">D34+E34</f>
        <v>168</v>
      </c>
      <c r="G34" s="39">
        <v>33</v>
      </c>
    </row>
    <row r="35" spans="1:7" ht="17.25">
      <c r="A35" s="171" t="str">
        <f>'Rnd 1 Boys 1A-2A'!A9</f>
        <v>CAL</v>
      </c>
      <c r="B35" s="172" t="str">
        <f>'Rnd 1 Boys 3A-4A'!B25</f>
        <v>Barrhead 3A</v>
      </c>
      <c r="C35" s="172" t="str">
        <f>'Rnd 1 Boys 3A-4A'!C25</f>
        <v>Nicholas Botros</v>
      </c>
      <c r="D35" s="39">
        <f>'Rnd 1 Boys 3A-4A'!V25</f>
        <v>84</v>
      </c>
      <c r="E35" s="39">
        <f>'Rnd 2  Boys 3A-4A'!V25</f>
        <v>84</v>
      </c>
      <c r="F35" s="39">
        <f t="shared" si="1"/>
        <v>168</v>
      </c>
      <c r="G35" s="39">
        <v>33</v>
      </c>
    </row>
    <row r="36" spans="1:7" ht="17.25">
      <c r="A36" s="171" t="str">
        <f>'Rnd 1 Boys 3A-4A'!A69</f>
        <v>NE</v>
      </c>
      <c r="B36" s="172" t="str">
        <f>'Rnd 1 Boys 1A-2A'!B4</f>
        <v>West Island College 2A</v>
      </c>
      <c r="C36" s="172" t="str">
        <f>'Rnd 1 Boys 1A-2A'!C4</f>
        <v>Evan Urquhart</v>
      </c>
      <c r="D36" s="39">
        <f>'Rnd 1 Boys 1A-2A'!V4</f>
        <v>84</v>
      </c>
      <c r="E36" s="39">
        <f>'Rnd 2  Boys 1A-2A'!V4</f>
        <v>84</v>
      </c>
      <c r="F36" s="39">
        <f t="shared" si="1"/>
        <v>168</v>
      </c>
      <c r="G36" s="39">
        <v>33</v>
      </c>
    </row>
    <row r="37" spans="1:7" ht="17.25">
      <c r="A37" s="171" t="str">
        <f>'Rnd 1 Boys 1A-2A'!A11</f>
        <v>CAL</v>
      </c>
      <c r="B37" s="172" t="str">
        <f>'Rnd 1 Boys 3A-4A'!B46</f>
        <v>Chinook 3A</v>
      </c>
      <c r="C37" s="172" t="str">
        <f>'Rnd 1 Boys 3A-4A'!C46</f>
        <v>Kaden Ashcroft</v>
      </c>
      <c r="D37" s="39">
        <f>'Rnd 1 Boys 3A-4A'!V46</f>
        <v>85</v>
      </c>
      <c r="E37" s="39">
        <f>'Rnd 2  Boys 3A-4A'!V46</f>
        <v>83</v>
      </c>
      <c r="F37" s="39">
        <f t="shared" si="1"/>
        <v>168</v>
      </c>
      <c r="G37" s="39">
        <v>33</v>
      </c>
    </row>
    <row r="38" spans="1:7" ht="17.25">
      <c r="A38" s="171" t="str">
        <f>'Rnd 1 Boys 1A-2A'!A61</f>
        <v>CEN</v>
      </c>
      <c r="B38" s="172" t="str">
        <f>'Rnd 1 Boys 3A-4A'!B15</f>
        <v>Strathcona 4A</v>
      </c>
      <c r="C38" s="172" t="str">
        <f>'Rnd 1 Boys 3A-4A'!C15</f>
        <v>William Zapernick</v>
      </c>
      <c r="D38" s="39">
        <f>'Rnd 1 Boys 3A-4A'!V15</f>
        <v>90</v>
      </c>
      <c r="E38" s="39">
        <f>'Rnd 2  Boys 3A-4A'!V15</f>
        <v>78</v>
      </c>
      <c r="F38" s="39">
        <f t="shared" si="1"/>
        <v>168</v>
      </c>
      <c r="G38" s="39">
        <v>33</v>
      </c>
    </row>
    <row r="39" spans="1:7" ht="17.25">
      <c r="A39" s="171" t="str">
        <f>'Rnd 1 Boys 1A-2A'!A67</f>
        <v>NE</v>
      </c>
      <c r="B39" s="172" t="str">
        <f>'Rnd 1 Boys 3A-4A'!B45</f>
        <v>Chinook 3A</v>
      </c>
      <c r="C39" s="172" t="str">
        <f>'Rnd 1 Boys 3A-4A'!C45</f>
        <v>Ethan Campbell</v>
      </c>
      <c r="D39" s="39">
        <f>'Rnd 1 Boys 3A-4A'!V45</f>
        <v>80</v>
      </c>
      <c r="E39" s="39">
        <f>'Rnd 2  Boys 3A-4A'!V45</f>
        <v>89</v>
      </c>
      <c r="F39" s="39">
        <f t="shared" si="1"/>
        <v>169</v>
      </c>
      <c r="G39" s="39">
        <v>38</v>
      </c>
    </row>
    <row r="40" spans="1:7" ht="17.25">
      <c r="A40" s="171" t="str">
        <f>'Rnd 1 Boys 3A-4A'!A21</f>
        <v>EDM</v>
      </c>
      <c r="B40" s="172" t="str">
        <f>'Rnd 1 Boys 1A-2A'!B61</f>
        <v>Ponoka 2A</v>
      </c>
      <c r="C40" s="172" t="str">
        <f>'Rnd 1 Boys 1A-2A'!C61</f>
        <v>Quinton Adams</v>
      </c>
      <c r="D40" s="39">
        <f>'Rnd 1 Boys 1A-2A'!V61</f>
        <v>83</v>
      </c>
      <c r="E40" s="39">
        <f>'Rnd 2  Boys 1A-2A'!V61</f>
        <v>86</v>
      </c>
      <c r="F40" s="39">
        <f t="shared" si="1"/>
        <v>169</v>
      </c>
      <c r="G40" s="39">
        <v>38</v>
      </c>
    </row>
    <row r="41" spans="1:7" ht="17.25">
      <c r="A41" s="171" t="str">
        <f>'Rnd 1 Boys 3A-4A'!A25</f>
        <v>NC</v>
      </c>
      <c r="B41" s="172" t="str">
        <f>'Rnd 1 Boys 3A-4A'!B73</f>
        <v>W.R. Myers 3A</v>
      </c>
      <c r="C41" s="172" t="str">
        <f>'Rnd 1 Boys 3A-4A'!C73</f>
        <v>Andrew Makarchuk</v>
      </c>
      <c r="D41" s="39">
        <f>'Rnd 1 Boys 3A-4A'!V73</f>
        <v>87</v>
      </c>
      <c r="E41" s="39">
        <f>'Rnd 2  Boys 3A-4A'!V73</f>
        <v>82</v>
      </c>
      <c r="F41" s="39">
        <f t="shared" si="1"/>
        <v>169</v>
      </c>
      <c r="G41" s="39">
        <v>38</v>
      </c>
    </row>
    <row r="42" spans="1:7" ht="17.25">
      <c r="A42" s="171" t="str">
        <f>'Rnd 1 Boys 3A-4A'!A28</f>
        <v>NE</v>
      </c>
      <c r="B42" s="172" t="str">
        <f>'Rnd 1 Boys 3A-4A'!B70</f>
        <v>St. Paul 3A</v>
      </c>
      <c r="C42" s="172" t="str">
        <f>'Rnd 1 Boys 3A-4A'!C70</f>
        <v>Brandon Fedoruk</v>
      </c>
      <c r="D42" s="39">
        <f>'Rnd 1 Boys 3A-4A'!V70</f>
        <v>81</v>
      </c>
      <c r="E42" s="39">
        <f>'Rnd 2  Boys 3A-4A'!V70</f>
        <v>89</v>
      </c>
      <c r="F42" s="39">
        <f t="shared" si="1"/>
        <v>170</v>
      </c>
      <c r="G42" s="39">
        <v>41</v>
      </c>
    </row>
    <row r="43" spans="1:7" ht="17.25">
      <c r="A43" s="171" t="str">
        <f>'Rnd 1 Boys 3A-4A'!A67</f>
        <v>NC</v>
      </c>
      <c r="B43" s="172" t="str">
        <f>'Rnd 1 Boys 3A-4A'!B28</f>
        <v>J.A. Williams 3A</v>
      </c>
      <c r="C43" s="172" t="str">
        <f>'Rnd 1 Boys 3A-4A'!C28</f>
        <v>Dawson Boucher</v>
      </c>
      <c r="D43" s="39">
        <f>'Rnd 1 Boys 3A-4A'!V28</f>
        <v>84</v>
      </c>
      <c r="E43" s="39">
        <f>'Rnd 2  Boys 3A-4A'!V28</f>
        <v>86</v>
      </c>
      <c r="F43" s="39">
        <f t="shared" si="1"/>
        <v>170</v>
      </c>
      <c r="G43" s="39">
        <v>41</v>
      </c>
    </row>
    <row r="44" spans="1:7" ht="17.25">
      <c r="A44" s="171" t="str">
        <f>'Rnd 1 Boys 1A-2A'!A4</f>
        <v>CAL</v>
      </c>
      <c r="B44" s="172" t="str">
        <f>'Rnd 1 Boys 1A-2A'!B8</f>
        <v>Rundle 2A</v>
      </c>
      <c r="C44" s="172" t="str">
        <f>'Rnd 1 Boys 1A-2A'!C8</f>
        <v>Brodie Shields</v>
      </c>
      <c r="D44" s="39">
        <f>'Rnd 1 Boys 1A-2A'!V8</f>
        <v>84</v>
      </c>
      <c r="E44" s="39">
        <f>'Rnd 2  Boys 1A-2A'!V8</f>
        <v>86</v>
      </c>
      <c r="F44" s="39">
        <f t="shared" si="1"/>
        <v>170</v>
      </c>
      <c r="G44" s="39">
        <v>41</v>
      </c>
    </row>
    <row r="45" spans="1:7" ht="17.25">
      <c r="A45" s="171" t="str">
        <f>'Rnd 1 Boys 1A-2A'!A8</f>
        <v>CAL</v>
      </c>
      <c r="B45" s="172" t="str">
        <f>'Rnd 1 Boys 3A-4A'!B39</f>
        <v>Springbank 3A</v>
      </c>
      <c r="C45" s="172" t="str">
        <f>'Rnd 1 Boys 3A-4A'!C39</f>
        <v>Kyle Bygrove</v>
      </c>
      <c r="D45" s="39">
        <f>'Rnd 1 Boys 3A-4A'!V39</f>
        <v>85</v>
      </c>
      <c r="E45" s="39">
        <f>'Rnd 2  Boys 3A-4A'!V39</f>
        <v>85</v>
      </c>
      <c r="F45" s="39">
        <f t="shared" si="1"/>
        <v>170</v>
      </c>
      <c r="G45" s="39">
        <v>41</v>
      </c>
    </row>
    <row r="46" spans="1:7" ht="17.25">
      <c r="A46" s="171" t="str">
        <f>'Rnd 1 Boys 3A-4A'!A26</f>
        <v>NC</v>
      </c>
      <c r="B46" s="172" t="str">
        <f>'Rnd 1 Boys 1A-2A'!B38</f>
        <v>Mistassiniy 2A</v>
      </c>
      <c r="C46" s="172" t="str">
        <f>'Rnd 1 Boys 1A-2A'!C38</f>
        <v>Zach Zabot</v>
      </c>
      <c r="D46" s="39">
        <f>'Rnd 1 Boys 1A-2A'!V38</f>
        <v>86</v>
      </c>
      <c r="E46" s="39">
        <f>'Rnd 2  Boys 1A-2A'!V38</f>
        <v>84</v>
      </c>
      <c r="F46" s="39">
        <f t="shared" si="1"/>
        <v>170</v>
      </c>
      <c r="G46" s="39">
        <v>41</v>
      </c>
    </row>
    <row r="47" spans="1:7" ht="17.25">
      <c r="A47" s="171" t="str">
        <f>'Rnd 1 Boys 3A-4A'!A39</f>
        <v>SC</v>
      </c>
      <c r="B47" s="172" t="str">
        <f>'Rnd 1 Boys 3A-4A'!B68</f>
        <v>Parkland 3A</v>
      </c>
      <c r="C47" s="172" t="str">
        <f>'Rnd 1 Boys 3A-4A'!C68</f>
        <v>Jordan Boisvert</v>
      </c>
      <c r="D47" s="39">
        <f>'Rnd 1 Boys 3A-4A'!V68</f>
        <v>91</v>
      </c>
      <c r="E47" s="39">
        <f>'Rnd 2  Boys 3A-4A'!V68</f>
        <v>79</v>
      </c>
      <c r="F47" s="39">
        <f t="shared" si="1"/>
        <v>170</v>
      </c>
      <c r="G47" s="39">
        <v>41</v>
      </c>
    </row>
    <row r="48" spans="1:7" ht="17.25">
      <c r="A48" s="171" t="str">
        <f>'Rnd 1 Boys 3A-4A'!A44</f>
        <v>STH</v>
      </c>
      <c r="B48" s="172" t="str">
        <f>'Rnd 1 Boys 3A-4A'!B26</f>
        <v>Barrhead 3A</v>
      </c>
      <c r="C48" s="172" t="str">
        <f>'Rnd 1 Boys 3A-4A'!C26</f>
        <v>Nolan Moes</v>
      </c>
      <c r="D48" s="39">
        <f>'Rnd 1 Boys 3A-4A'!V26</f>
        <v>85</v>
      </c>
      <c r="E48" s="39">
        <f>'Rnd 2  Boys 3A-4A'!V26</f>
        <v>86</v>
      </c>
      <c r="F48" s="39">
        <f t="shared" si="1"/>
        <v>171</v>
      </c>
      <c r="G48" s="39">
        <v>47</v>
      </c>
    </row>
    <row r="49" spans="1:7" ht="17.25">
      <c r="A49" s="171" t="str">
        <f>'Rnd 1 Boys 3A-4A'!A46</f>
        <v>STH</v>
      </c>
      <c r="B49" s="172" t="str">
        <f>'Rnd 1 Boys 3A-4A'!B16</f>
        <v>Strathcona 4A</v>
      </c>
      <c r="C49" s="172" t="str">
        <f>'Rnd 1 Boys 3A-4A'!C16</f>
        <v>Derrick Ushko</v>
      </c>
      <c r="D49" s="39">
        <f>'Rnd 1 Boys 3A-4A'!V16</f>
        <v>86</v>
      </c>
      <c r="E49" s="39">
        <f>'Rnd 2  Boys 3A-4A'!V16</f>
        <v>85</v>
      </c>
      <c r="F49" s="39">
        <f t="shared" si="1"/>
        <v>171</v>
      </c>
      <c r="G49" s="39">
        <v>47</v>
      </c>
    </row>
    <row r="50" spans="1:7" ht="17.25">
      <c r="A50" s="171" t="str">
        <f>'Rnd 1 Boys 3A-4A'!A16</f>
        <v>EDM</v>
      </c>
      <c r="B50" s="172" t="str">
        <f>'Rnd 1 Boys 3A-4A'!B64</f>
        <v>Spruce Grove 4A</v>
      </c>
      <c r="C50" s="172" t="str">
        <f>'Rnd 1 Boys 3A-4A'!C64</f>
        <v>Ethan Rake</v>
      </c>
      <c r="D50" s="39">
        <f>'Rnd 1 Boys 3A-4A'!V64</f>
        <v>81</v>
      </c>
      <c r="E50" s="39">
        <f>'Rnd 2  Boys 3A-4A'!V64</f>
        <v>91</v>
      </c>
      <c r="F50" s="39">
        <f t="shared" si="1"/>
        <v>172</v>
      </c>
      <c r="G50" s="39">
        <v>49</v>
      </c>
    </row>
    <row r="51" spans="1:7" ht="17.25">
      <c r="A51" s="171" t="str">
        <f>'Rnd 1 Boys 1A-2A'!A6</f>
        <v>CAL</v>
      </c>
      <c r="B51" s="172" t="str">
        <f>'Rnd 1 Boys 3A-4A'!B4</f>
        <v>Centennial 4A</v>
      </c>
      <c r="C51" s="172" t="str">
        <f>'Rnd 1 Boys 3A-4A'!C4</f>
        <v>Matt Betker</v>
      </c>
      <c r="D51" s="39">
        <f>'Rnd 1 Boys 3A-4A'!V4</f>
        <v>82</v>
      </c>
      <c r="E51" s="39">
        <f>'Rnd 2  Boys 3A-4A'!V4</f>
        <v>90</v>
      </c>
      <c r="F51" s="39">
        <f t="shared" si="1"/>
        <v>172</v>
      </c>
      <c r="G51" s="39">
        <v>49</v>
      </c>
    </row>
    <row r="52" spans="1:7" ht="17.25">
      <c r="A52" s="171" t="str">
        <f>'Rnd 1 Boys 1A-2A'!A38</f>
        <v>NW</v>
      </c>
      <c r="B52" s="172" t="str">
        <f>'Rnd 1 Boys 3A-4A'!B20</f>
        <v>St. Francis Xavier 4A</v>
      </c>
      <c r="C52" s="172" t="str">
        <f>'Rnd 1 Boys 3A-4A'!C20</f>
        <v>Nicholas Mah</v>
      </c>
      <c r="D52" s="39">
        <f>'Rnd 1 Boys 3A-4A'!V20</f>
        <v>87</v>
      </c>
      <c r="E52" s="39">
        <f>'Rnd 2  Boys 3A-4A'!V20</f>
        <v>85</v>
      </c>
      <c r="F52" s="39">
        <f t="shared" si="1"/>
        <v>172</v>
      </c>
      <c r="G52" s="39">
        <v>49</v>
      </c>
    </row>
    <row r="53" spans="1:7" ht="17.25">
      <c r="A53" s="171" t="str">
        <f>'Rnd 1 Boys 1A-2A'!A49</f>
        <v>STH</v>
      </c>
      <c r="B53" s="172" t="str">
        <f>'Rnd 1 Boys 3A-4A'!B29</f>
        <v>J.A. Williams 3A</v>
      </c>
      <c r="C53" s="172" t="str">
        <f>'Rnd 1 Boys 3A-4A'!C29</f>
        <v>Wade Doucet</v>
      </c>
      <c r="D53" s="39">
        <f>'Rnd 1 Boys 3A-4A'!V29</f>
        <v>87</v>
      </c>
      <c r="E53" s="39">
        <f>'Rnd 2  Boys 3A-4A'!V29</f>
        <v>85</v>
      </c>
      <c r="F53" s="39">
        <f t="shared" si="1"/>
        <v>172</v>
      </c>
      <c r="G53" s="39">
        <v>49</v>
      </c>
    </row>
    <row r="54" spans="1:7" ht="17.25">
      <c r="A54" s="171" t="str">
        <f>'Rnd 1 Boys 1A-2A'!A66</f>
        <v>NE</v>
      </c>
      <c r="B54" s="172" t="str">
        <f>'Rnd 1 Boys 3A-4A'!B21</f>
        <v>St. Francis Xavier 4A</v>
      </c>
      <c r="C54" s="172" t="str">
        <f>'Rnd 1 Boys 3A-4A'!C21</f>
        <v>Hunter Novosel</v>
      </c>
      <c r="D54" s="39">
        <f>'Rnd 1 Boys 3A-4A'!V21</f>
        <v>84</v>
      </c>
      <c r="E54" s="39">
        <f>'Rnd 2  Boys 3A-4A'!V21</f>
        <v>89</v>
      </c>
      <c r="F54" s="39">
        <f t="shared" si="1"/>
        <v>173</v>
      </c>
      <c r="G54" s="39">
        <v>53</v>
      </c>
    </row>
    <row r="55" spans="1:7" ht="17.25">
      <c r="A55" s="171" t="str">
        <f>'Rnd 1 Boys 3A-4A'!A3</f>
        <v>CAL</v>
      </c>
      <c r="B55" s="172" t="str">
        <f>'Rnd 1 Boys 1A-2A'!B49</f>
        <v>Crowsnest 2A</v>
      </c>
      <c r="C55" s="172" t="str">
        <f>'Rnd 1 Boys 1A-2A'!C49</f>
        <v>Jarrett Kress</v>
      </c>
      <c r="D55" s="39">
        <f>'Rnd 1 Boys 1A-2A'!V49</f>
        <v>86</v>
      </c>
      <c r="E55" s="39">
        <f>'Rnd 2  Boys 1A-2A'!V49</f>
        <v>87</v>
      </c>
      <c r="F55" s="39">
        <f t="shared" si="1"/>
        <v>173</v>
      </c>
      <c r="G55" s="39">
        <v>53</v>
      </c>
    </row>
    <row r="56" spans="1:7" ht="17.25">
      <c r="A56" s="171" t="str">
        <f>'Rnd 1 Boys 3A-4A'!A19</f>
        <v>EDM</v>
      </c>
      <c r="B56" s="172" t="str">
        <f>'Rnd 1 Boys 3A-4A'!B3</f>
        <v>Centennial 4A</v>
      </c>
      <c r="C56" s="172" t="str">
        <f>'Rnd 1 Boys 3A-4A'!C3</f>
        <v>Tayler Kurucz</v>
      </c>
      <c r="D56" s="39">
        <f>'Rnd 1 Boys 3A-4A'!V3</f>
        <v>87</v>
      </c>
      <c r="E56" s="39">
        <f>'Rnd 2  Boys 3A-4A'!V3</f>
        <v>86</v>
      </c>
      <c r="F56" s="39">
        <f t="shared" si="1"/>
        <v>173</v>
      </c>
      <c r="G56" s="39">
        <v>53</v>
      </c>
    </row>
    <row r="57" spans="1:7" ht="17.25">
      <c r="A57" s="171" t="str">
        <f>'Rnd 1 Boys 3A-4A'!A20</f>
        <v>EDM</v>
      </c>
      <c r="B57" s="172" t="str">
        <f>'Rnd 1 Boys 1A-2A'!B39</f>
        <v>Mistassiniy 2A</v>
      </c>
      <c r="C57" s="172" t="str">
        <f>'Rnd 1 Boys 1A-2A'!C39</f>
        <v>Colton Shaw</v>
      </c>
      <c r="D57" s="39">
        <f>'Rnd 1 Boys 1A-2A'!V39</f>
        <v>91</v>
      </c>
      <c r="E57" s="39">
        <f>'Rnd 2  Boys 1A-2A'!V39</f>
        <v>83</v>
      </c>
      <c r="F57" s="39">
        <f t="shared" si="1"/>
        <v>174</v>
      </c>
      <c r="G57" s="39">
        <v>56</v>
      </c>
    </row>
    <row r="58" spans="1:7" ht="17.25">
      <c r="A58" s="171" t="str">
        <f>'Rnd 1 Boys 3A-4A'!A29</f>
        <v>NE</v>
      </c>
      <c r="B58" s="172" t="str">
        <f>'Rnd 1 Boys 3A-4A'!B19</f>
        <v>St. Francis Xavier 4A</v>
      </c>
      <c r="C58" s="172" t="str">
        <f>'Rnd 1 Boys 3A-4A'!C19</f>
        <v>Ryley Sarris</v>
      </c>
      <c r="D58" s="39">
        <f>'Rnd 1 Boys 3A-4A'!V19</f>
        <v>87</v>
      </c>
      <c r="E58" s="39">
        <f>'Rnd 2  Boys 3A-4A'!V19</f>
        <v>88</v>
      </c>
      <c r="F58" s="39">
        <f t="shared" si="1"/>
        <v>175</v>
      </c>
      <c r="G58" s="39">
        <v>57</v>
      </c>
    </row>
    <row r="59" spans="1:7" ht="17.25">
      <c r="A59" s="171" t="str">
        <f>'Rnd 1 Boys 3A-4A'!A41</f>
        <v>SC</v>
      </c>
      <c r="B59" s="172" t="str">
        <f>'Rnd 1 Boys 3A-4A'!B41</f>
        <v>Springbank 3A</v>
      </c>
      <c r="C59" s="172" t="str">
        <f>'Rnd 1 Boys 3A-4A'!C41</f>
        <v>Jack Baldwin</v>
      </c>
      <c r="D59" s="39">
        <f>'Rnd 1 Boys 3A-4A'!V41</f>
        <v>87</v>
      </c>
      <c r="E59" s="39">
        <f>'Rnd 2  Boys 3A-4A'!V41</f>
        <v>89</v>
      </c>
      <c r="F59" s="39">
        <f t="shared" si="1"/>
        <v>176</v>
      </c>
      <c r="G59" s="39">
        <v>58</v>
      </c>
    </row>
    <row r="60" spans="1:7" ht="17.25">
      <c r="A60" s="171" t="str">
        <f>'Rnd 1 Boys 3A-4A'!A73</f>
        <v>STH</v>
      </c>
      <c r="B60" s="172" t="str">
        <f>'Rnd 1 Boys 1A-2A'!B33</f>
        <v>F.G. Miller 2A</v>
      </c>
      <c r="C60" s="172" t="str">
        <f>'Rnd 1 Boys 1A-2A'!C33</f>
        <v>Nick Anderson</v>
      </c>
      <c r="D60" s="39">
        <f>'Rnd 1 Boys 1A-2A'!V33</f>
        <v>87</v>
      </c>
      <c r="E60" s="39">
        <f>'Rnd 2  Boys 1A-2A'!V33</f>
        <v>89</v>
      </c>
      <c r="F60" s="39">
        <f t="shared" si="1"/>
        <v>176</v>
      </c>
      <c r="G60" s="39">
        <v>58</v>
      </c>
    </row>
    <row r="61" spans="1:7" ht="17.25">
      <c r="A61" s="171" t="str">
        <f>'Rnd 1 Boys 1A-2A'!A33</f>
        <v>NE</v>
      </c>
      <c r="B61" s="172" t="str">
        <f>'Rnd 1 Boys 1A-2A'!B70</f>
        <v>W.G. Murdoch 2A</v>
      </c>
      <c r="C61" s="172" t="str">
        <f>'Rnd 1 Boys 1A-2A'!C70</f>
        <v>Austin Carruthers</v>
      </c>
      <c r="D61" s="39">
        <f>'Rnd 1 Boys 1A-2A'!V70</f>
        <v>90</v>
      </c>
      <c r="E61" s="39">
        <f>'Rnd 2  Boys 1A-2A'!V70</f>
        <v>86</v>
      </c>
      <c r="F61" s="39">
        <f t="shared" si="1"/>
        <v>176</v>
      </c>
      <c r="G61" s="39">
        <v>58</v>
      </c>
    </row>
    <row r="62" spans="1:7" ht="17.25">
      <c r="A62" s="171" t="str">
        <f>'Rnd 1 Boys 1A-2A'!A43</f>
        <v>SC</v>
      </c>
      <c r="B62" s="172" t="str">
        <f>'Rnd 1 Boys 1A-2A'!B10</f>
        <v>Rundle 2A</v>
      </c>
      <c r="C62" s="172" t="str">
        <f>'Rnd 1 Boys 1A-2A'!C10</f>
        <v>Graeme Watt</v>
      </c>
      <c r="D62" s="39">
        <f>'Rnd 1 Boys 1A-2A'!V10</f>
        <v>92</v>
      </c>
      <c r="E62" s="39">
        <f>'Rnd 2  Boys 1A-2A'!V10</f>
        <v>84</v>
      </c>
      <c r="F62" s="39">
        <f t="shared" si="1"/>
        <v>176</v>
      </c>
      <c r="G62" s="39">
        <v>58</v>
      </c>
    </row>
    <row r="63" spans="1:7" ht="17.25">
      <c r="A63" s="171" t="str">
        <f>'Rnd 1 Boys 1A-2A'!A18</f>
        <v>CEN</v>
      </c>
      <c r="B63" s="172" t="str">
        <f>'Rnd 1 Boys 1A-2A'!B60</f>
        <v>Calgary Academy 2A</v>
      </c>
      <c r="C63" s="172" t="str">
        <f>'Rnd 1 Boys 1A-2A'!C60</f>
        <v>Jack Miller</v>
      </c>
      <c r="D63" s="39">
        <f>'Rnd 1 Boys 1A-2A'!V60</f>
        <v>90</v>
      </c>
      <c r="E63" s="39">
        <f>'Rnd 2  Boys 1A-2A'!V60</f>
        <v>87</v>
      </c>
      <c r="F63" s="39">
        <f t="shared" si="1"/>
        <v>177</v>
      </c>
      <c r="G63" s="39">
        <v>62</v>
      </c>
    </row>
    <row r="64" spans="1:7" ht="17.25">
      <c r="A64" s="171" t="str">
        <f>'Rnd 1 Boys 3A-4A'!A51</f>
        <v>STH</v>
      </c>
      <c r="B64" s="172" t="str">
        <f>'Rnd 1 Boys 3A-4A'!B30</f>
        <v>J.A. Williams 3A</v>
      </c>
      <c r="C64" s="172" t="str">
        <f>'Rnd 1 Boys 3A-4A'!C30</f>
        <v>Brailey Martin</v>
      </c>
      <c r="D64" s="39">
        <f>'Rnd 1 Boys 3A-4A'!V30</f>
        <v>91</v>
      </c>
      <c r="E64" s="39">
        <f>'Rnd 2  Boys 3A-4A'!V30</f>
        <v>86</v>
      </c>
      <c r="F64" s="39">
        <f t="shared" si="1"/>
        <v>177</v>
      </c>
      <c r="G64" s="39">
        <v>62</v>
      </c>
    </row>
    <row r="65" spans="1:7" ht="17.25">
      <c r="A65" s="171" t="str">
        <f>'Rnd 1 Boys 1A-2A'!A20</f>
        <v>CEN</v>
      </c>
      <c r="B65" s="172" t="str">
        <f>'Rnd 1 Boys 1A-2A'!B20</f>
        <v>Viking 1A</v>
      </c>
      <c r="C65" s="172" t="str">
        <f>'Rnd 1 Boys 1A-2A'!C20</f>
        <v>Kyler Newby</v>
      </c>
      <c r="D65" s="39">
        <f>'Rnd 1 Boys 1A-2A'!V20</f>
        <v>89</v>
      </c>
      <c r="E65" s="39">
        <f>'Rnd 2  Boys 1A-2A'!V20</f>
        <v>89</v>
      </c>
      <c r="F65" s="39">
        <f t="shared" si="1"/>
        <v>178</v>
      </c>
      <c r="G65" s="39">
        <v>64</v>
      </c>
    </row>
    <row r="66" spans="1:7" ht="17.25">
      <c r="A66" s="171" t="str">
        <f>'Rnd 1 Boys 1A-2A'!A64</f>
        <v>NC</v>
      </c>
      <c r="B66" s="172" t="str">
        <f>'Rnd 1 Boys 3A-4A'!B67</f>
        <v>Morinville 3A</v>
      </c>
      <c r="C66" s="172" t="str">
        <f>'Rnd 1 Boys 3A-4A'!C67</f>
        <v>Chad Monpetit</v>
      </c>
      <c r="D66" s="39">
        <f>'Rnd 1 Boys 3A-4A'!V67</f>
        <v>84</v>
      </c>
      <c r="E66" s="39">
        <f>'Rnd 2  Boys 3A-4A'!V67</f>
        <v>96</v>
      </c>
      <c r="F66" s="39">
        <f aca="true" t="shared" si="2" ref="F66:F97">D66+E66</f>
        <v>180</v>
      </c>
      <c r="G66" s="39">
        <v>65</v>
      </c>
    </row>
    <row r="67" spans="1:7" ht="17.25">
      <c r="A67" s="171" t="str">
        <f>'Rnd 1 Boys 3A-4A'!A15</f>
        <v>EDM</v>
      </c>
      <c r="B67" s="172" t="str">
        <f>'Rnd 1 Boys 3A-4A'!B44</f>
        <v>Chinook 3A</v>
      </c>
      <c r="C67" s="172" t="str">
        <f>'Rnd 1 Boys 3A-4A'!C44</f>
        <v>Tysen Johansen</v>
      </c>
      <c r="D67" s="39">
        <f>'Rnd 1 Boys 3A-4A'!V44</f>
        <v>85</v>
      </c>
      <c r="E67" s="39">
        <f>'Rnd 2  Boys 3A-4A'!V44</f>
        <v>95</v>
      </c>
      <c r="F67" s="39">
        <f t="shared" si="2"/>
        <v>180</v>
      </c>
      <c r="G67" s="39">
        <v>65</v>
      </c>
    </row>
    <row r="68" spans="1:7" ht="17.25">
      <c r="A68" s="171" t="str">
        <f>'Rnd 1 Boys 1A-2A'!A14</f>
        <v>CEN</v>
      </c>
      <c r="B68" s="172" t="str">
        <f>'Rnd 1 Boys 1A-2A'!B6</f>
        <v>West Island College 2A</v>
      </c>
      <c r="C68" s="172" t="str">
        <f>'Rnd 1 Boys 1A-2A'!C6</f>
        <v>Jay McKenna </v>
      </c>
      <c r="D68" s="39">
        <f>'Rnd 1 Boys 1A-2A'!V6</f>
        <v>86</v>
      </c>
      <c r="E68" s="39">
        <f>'Rnd 2  Boys 1A-2A'!V6</f>
        <v>94</v>
      </c>
      <c r="F68" s="39">
        <f t="shared" si="2"/>
        <v>180</v>
      </c>
      <c r="G68" s="39">
        <v>65</v>
      </c>
    </row>
    <row r="69" spans="1:7" ht="17.25">
      <c r="A69" s="171" t="str">
        <f>'Rnd 1 Boys 1A-2A'!A46</f>
        <v>SC</v>
      </c>
      <c r="B69" s="172" t="str">
        <f>'Rnd 1 Boys 1A-2A'!B18</f>
        <v>Viking 1A</v>
      </c>
      <c r="C69" s="172" t="str">
        <f>'Rnd 1 Boys 1A-2A'!C18</f>
        <v>Dalton Zemanek</v>
      </c>
      <c r="D69" s="39">
        <f>'Rnd 1 Boys 1A-2A'!V18</f>
        <v>88</v>
      </c>
      <c r="E69" s="39">
        <f>'Rnd 2  Boys 1A-2A'!V18</f>
        <v>92</v>
      </c>
      <c r="F69" s="39">
        <f t="shared" si="2"/>
        <v>180</v>
      </c>
      <c r="G69" s="39">
        <v>65</v>
      </c>
    </row>
    <row r="70" spans="1:7" ht="17.25">
      <c r="A70" s="171" t="str">
        <f>'Rnd 1 Boys 1A-2A'!A60</f>
        <v>CAL</v>
      </c>
      <c r="B70" s="172" t="str">
        <f>'Rnd 1 Boys 1A-2A'!B62</f>
        <v>Ryley 1A</v>
      </c>
      <c r="C70" s="172" t="str">
        <f>'Rnd 1 Boys 1A-2A'!C62</f>
        <v>Jesse Bratrud</v>
      </c>
      <c r="D70" s="39">
        <f>'Rnd 1 Boys 1A-2A'!V62</f>
        <v>105</v>
      </c>
      <c r="E70" s="39">
        <f>'Rnd 2  Boys 1A-2A'!V62</f>
        <v>75</v>
      </c>
      <c r="F70" s="39">
        <f t="shared" si="2"/>
        <v>180</v>
      </c>
      <c r="G70" s="39">
        <v>65</v>
      </c>
    </row>
    <row r="71" spans="1:7" ht="17.25">
      <c r="A71" s="171" t="str">
        <f>'Rnd 1 Boys 1A-2A'!A70</f>
        <v>SC</v>
      </c>
      <c r="B71" s="172" t="str">
        <f>'Rnd 1 Boys 1A-2A'!B43</f>
        <v>Strathcona-Tweedsmuir 2A</v>
      </c>
      <c r="C71" s="172" t="str">
        <f>'Rnd 1 Boys 1A-2A'!C43</f>
        <v>Calum McKay</v>
      </c>
      <c r="D71" s="39">
        <f>'Rnd 1 Boys 1A-2A'!V43</f>
        <v>87</v>
      </c>
      <c r="E71" s="39">
        <f>'Rnd 2  Boys 1A-2A'!V43</f>
        <v>94</v>
      </c>
      <c r="F71" s="39">
        <f t="shared" si="2"/>
        <v>181</v>
      </c>
      <c r="G71" s="39">
        <v>70</v>
      </c>
    </row>
    <row r="72" spans="1:7" ht="17.25">
      <c r="A72" s="171" t="str">
        <f>'Rnd 1 Boys 3A-4A'!A30</f>
        <v>NE</v>
      </c>
      <c r="B72" s="172" t="str">
        <f>'Rnd 1 Boys 1A-2A'!B14</f>
        <v>Our Lady of Mt Pleasant 2A</v>
      </c>
      <c r="C72" s="172" t="str">
        <f>'Rnd 1 Boys 1A-2A'!C14</f>
        <v>Mason Kucy</v>
      </c>
      <c r="D72" s="39">
        <f>'Rnd 1 Boys 1A-2A'!V14</f>
        <v>90</v>
      </c>
      <c r="E72" s="39">
        <f>'Rnd 2  Boys 1A-2A'!V14</f>
        <v>91</v>
      </c>
      <c r="F72" s="39">
        <f t="shared" si="2"/>
        <v>181</v>
      </c>
      <c r="G72" s="39">
        <v>70</v>
      </c>
    </row>
    <row r="73" spans="1:7" ht="17.25">
      <c r="A73" s="171" t="str">
        <f>'Rnd 1 Boys 3A-4A'!A68</f>
        <v>NC</v>
      </c>
      <c r="B73" s="172" t="str">
        <f>'Rnd 1 Boys 1A-2A'!B71</f>
        <v>Holy Cross 2A</v>
      </c>
      <c r="C73" s="172" t="str">
        <f>'Rnd 1 Boys 1A-2A'!C71</f>
        <v>Kadin Wilson</v>
      </c>
      <c r="D73" s="39">
        <f>'Rnd 1 Boys 1A-2A'!V71</f>
        <v>91</v>
      </c>
      <c r="E73" s="39">
        <f>'Rnd 2  Boys 1A-2A'!V71</f>
        <v>90</v>
      </c>
      <c r="F73" s="39">
        <f t="shared" si="2"/>
        <v>181</v>
      </c>
      <c r="G73" s="39">
        <v>70</v>
      </c>
    </row>
    <row r="74" spans="1:7" ht="17.25">
      <c r="A74" s="171" t="str">
        <f>'Rnd 1 Boys 1A-2A'!A39</f>
        <v>NW</v>
      </c>
      <c r="B74" s="172" t="str">
        <f>'Rnd 1 Boys 3A-4A'!B31</f>
        <v>J.A. Williams 3A</v>
      </c>
      <c r="C74" s="172" t="str">
        <f>'Rnd 1 Boys 3A-4A'!C31</f>
        <v>Noah Fyith</v>
      </c>
      <c r="D74" s="39">
        <f>'Rnd 1 Boys 3A-4A'!V31</f>
        <v>94</v>
      </c>
      <c r="E74" s="39">
        <f>'Rnd 2  Boys 3A-4A'!V31</f>
        <v>87</v>
      </c>
      <c r="F74" s="39">
        <f t="shared" si="2"/>
        <v>181</v>
      </c>
      <c r="G74" s="39">
        <v>70</v>
      </c>
    </row>
    <row r="75" spans="1:7" ht="17.25">
      <c r="A75" s="171" t="str">
        <f>'Rnd 1 Boys 1A-2A'!A71</f>
        <v>SC</v>
      </c>
      <c r="B75" s="172" t="str">
        <f>'Rnd 1 Boys 3A-4A'!B51</f>
        <v>Monsignor McCoy 3A</v>
      </c>
      <c r="C75" s="172" t="str">
        <f>'Rnd 1 Boys 3A-4A'!C51</f>
        <v>Parker Hope</v>
      </c>
      <c r="D75" s="39">
        <f>'Rnd 1 Boys 3A-4A'!V51</f>
        <v>89</v>
      </c>
      <c r="E75" s="39">
        <f>'Rnd 2  Boys 3A-4A'!V51</f>
        <v>93</v>
      </c>
      <c r="F75" s="39">
        <f t="shared" si="2"/>
        <v>182</v>
      </c>
      <c r="G75" s="39">
        <v>74</v>
      </c>
    </row>
    <row r="76" spans="1:7" ht="17.25">
      <c r="A76" s="171" t="str">
        <f>'Rnd 1 Boys 3A-4A'!A35</f>
        <v>SC</v>
      </c>
      <c r="B76" s="172" t="str">
        <f>'Rnd 1 Boys 1A-2A'!B46</f>
        <v>Strathcona-Tweedsmuir 2A</v>
      </c>
      <c r="C76" s="172" t="str">
        <f>'Rnd 1 Boys 1A-2A'!C46</f>
        <v>Ryan Verburg</v>
      </c>
      <c r="D76" s="39">
        <f>'Rnd 1 Boys 1A-2A'!V46</f>
        <v>90</v>
      </c>
      <c r="E76" s="39">
        <f>'Rnd 2  Boys 1A-2A'!V46</f>
        <v>92</v>
      </c>
      <c r="F76" s="39">
        <f t="shared" si="2"/>
        <v>182</v>
      </c>
      <c r="G76" s="39">
        <v>74</v>
      </c>
    </row>
    <row r="77" spans="1:7" ht="17.25">
      <c r="A77" s="171" t="str">
        <f>'Rnd 1 Boys 1A-2A'!A10</f>
        <v>CAL</v>
      </c>
      <c r="B77" s="172" t="str">
        <f>'Rnd 1 Boys 3A-4A'!B35</f>
        <v>Cochrane 3A</v>
      </c>
      <c r="C77" s="172" t="str">
        <f>'Rnd 1 Boys 3A-4A'!C35</f>
        <v>Brendan McKeage</v>
      </c>
      <c r="D77" s="39">
        <f>'Rnd 1 Boys 3A-4A'!V35</f>
        <v>92</v>
      </c>
      <c r="E77" s="39">
        <f>'Rnd 2  Boys 3A-4A'!V35</f>
        <v>90</v>
      </c>
      <c r="F77" s="39">
        <f t="shared" si="2"/>
        <v>182</v>
      </c>
      <c r="G77" s="39">
        <v>74</v>
      </c>
    </row>
    <row r="78" spans="1:7" ht="17.25">
      <c r="A78" s="171" t="str">
        <f>'Rnd 1 Boys 1A-2A'!A40</f>
        <v>NW</v>
      </c>
      <c r="B78" s="172" t="str">
        <f>'Rnd 1 Boys 3A-4A'!B5</f>
        <v>Centennial 4A</v>
      </c>
      <c r="C78" s="172" t="str">
        <f>'Rnd 1 Boys 3A-4A'!C5</f>
        <v>Corbin Tod</v>
      </c>
      <c r="D78" s="39">
        <f>'Rnd 1 Boys 3A-4A'!V5</f>
        <v>96</v>
      </c>
      <c r="E78" s="39">
        <f>'Rnd 2  Boys 3A-4A'!V5</f>
        <v>87</v>
      </c>
      <c r="F78" s="39">
        <f t="shared" si="2"/>
        <v>183</v>
      </c>
      <c r="G78" s="39">
        <v>77</v>
      </c>
    </row>
    <row r="79" spans="1:7" ht="17.25">
      <c r="A79" s="171" t="str">
        <f>'Rnd 1 Boys 1A-2A'!A72</f>
        <v>STH</v>
      </c>
      <c r="B79" s="172" t="str">
        <f>'Rnd 1 Boys 1A-2A'!B40</f>
        <v>Mistassiniy 2A</v>
      </c>
      <c r="C79" s="172" t="str">
        <f>'Rnd 1 Boys 1A-2A'!C40</f>
        <v>Glen Gambler</v>
      </c>
      <c r="D79" s="39">
        <f>'Rnd 1 Boys 1A-2A'!V40</f>
        <v>92</v>
      </c>
      <c r="E79" s="39">
        <f>'Rnd 2  Boys 1A-2A'!V40</f>
        <v>93</v>
      </c>
      <c r="F79" s="39">
        <f t="shared" si="2"/>
        <v>185</v>
      </c>
      <c r="G79" s="39">
        <v>78</v>
      </c>
    </row>
    <row r="80" spans="1:7" ht="17.25">
      <c r="A80" s="171" t="str">
        <f>'Rnd 1 Boys 1A-2A'!A53</f>
        <v>STH</v>
      </c>
      <c r="B80" s="172" t="str">
        <f>'Rnd 1 Boys 1A-2A'!B72</f>
        <v>County Central 2A</v>
      </c>
      <c r="C80" s="172" t="str">
        <f>'Rnd 1 Boys 1A-2A'!C72</f>
        <v>Kinley Helland</v>
      </c>
      <c r="D80" s="39">
        <f>'Rnd 1 Boys 1A-2A'!V72</f>
        <v>92</v>
      </c>
      <c r="E80" s="39">
        <f>'Rnd 2  Boys 1A-2A'!V72</f>
        <v>93</v>
      </c>
      <c r="F80" s="39">
        <f t="shared" si="2"/>
        <v>185</v>
      </c>
      <c r="G80" s="39">
        <v>78</v>
      </c>
    </row>
    <row r="81" spans="1:7" ht="17.25">
      <c r="A81" s="171" t="str">
        <f>'Rnd 1 Boys 3A-4A'!A31</f>
        <v>NE</v>
      </c>
      <c r="B81" s="172" t="str">
        <f>'Rnd 1 Boys 1A-2A'!B45</f>
        <v>Strathcona-Tweedsmuir 2A</v>
      </c>
      <c r="C81" s="172" t="str">
        <f>'Rnd 1 Boys 1A-2A'!C45</f>
        <v>Liam Waterous</v>
      </c>
      <c r="D81" s="39">
        <f>'Rnd 1 Boys 1A-2A'!V45</f>
        <v>94</v>
      </c>
      <c r="E81" s="39">
        <f>'Rnd 2  Boys 1A-2A'!V45</f>
        <v>91</v>
      </c>
      <c r="F81" s="39">
        <f t="shared" si="2"/>
        <v>185</v>
      </c>
      <c r="G81" s="39">
        <v>78</v>
      </c>
    </row>
    <row r="82" spans="1:7" ht="17.25">
      <c r="A82" s="171" t="str">
        <f>'Rnd 1 Boys 1A-2A'!A45</f>
        <v>SC</v>
      </c>
      <c r="B82" s="172" t="str">
        <f>'Rnd 1 Boys 1A-2A'!B64</f>
        <v>Roland Michener 2A</v>
      </c>
      <c r="C82" s="172" t="str">
        <f>'Rnd 1 Boys 1A-2A'!C64</f>
        <v>Austin Hay</v>
      </c>
      <c r="D82" s="39">
        <f>'Rnd 1 Boys 1A-2A'!V64</f>
        <v>89</v>
      </c>
      <c r="E82" s="39">
        <f>'Rnd 2  Boys 1A-2A'!V64</f>
        <v>97</v>
      </c>
      <c r="F82" s="39">
        <f t="shared" si="2"/>
        <v>186</v>
      </c>
      <c r="G82" s="39">
        <v>81</v>
      </c>
    </row>
    <row r="83" spans="1:7" ht="17.25">
      <c r="A83" s="171" t="str">
        <f>'Rnd 1 Boys 1A-2A'!A24</f>
        <v>EDM</v>
      </c>
      <c r="B83" s="172" t="str">
        <f>'Rnd 1 Boys 1A-2A'!B53</f>
        <v>Senator Gershaw 1A</v>
      </c>
      <c r="C83" s="172" t="str">
        <f>'Rnd 1 Boys 1A-2A'!C53</f>
        <v>Justin Serfas</v>
      </c>
      <c r="D83" s="39">
        <f>'Rnd 1 Boys 1A-2A'!V53</f>
        <v>93</v>
      </c>
      <c r="E83" s="39">
        <f>'Rnd 2  Boys 1A-2A'!V53</f>
        <v>93</v>
      </c>
      <c r="F83" s="39">
        <f t="shared" si="2"/>
        <v>186</v>
      </c>
      <c r="G83" s="39">
        <v>81</v>
      </c>
    </row>
    <row r="84" spans="1:7" ht="17.25">
      <c r="A84" s="171" t="str">
        <f>'Rnd 1 Boys 3A-4A'!A5</f>
        <v>CAL</v>
      </c>
      <c r="B84" s="172" t="str">
        <f>'Rnd 1 Boys 1A-2A'!B28</f>
        <v>Mayerthorpe 2A</v>
      </c>
      <c r="C84" s="172" t="str">
        <f>'Rnd 1 Boys 1A-2A'!C28</f>
        <v>Spencer Roszko</v>
      </c>
      <c r="D84" s="39">
        <f>'Rnd 1 Boys 1A-2A'!V28</f>
        <v>96</v>
      </c>
      <c r="E84" s="39">
        <f>'Rnd 2  Boys 1A-2A'!V28</f>
        <v>91</v>
      </c>
      <c r="F84" s="39">
        <f t="shared" si="2"/>
        <v>187</v>
      </c>
      <c r="G84" s="39">
        <v>83</v>
      </c>
    </row>
    <row r="85" spans="1:7" ht="17.25">
      <c r="A85" s="171" t="str">
        <f>'Rnd 1 Boys 3A-4A'!A10</f>
        <v>CEN</v>
      </c>
      <c r="B85" s="172" t="str">
        <f>'Rnd 1 Boys 3A-4A'!B10</f>
        <v>Hunting Hills 4A</v>
      </c>
      <c r="C85" s="172" t="str">
        <f>'Rnd 1 Boys 3A-4A'!C10</f>
        <v>Jaden Callan</v>
      </c>
      <c r="D85" s="39">
        <f>'Rnd 1 Boys 3A-4A'!V10</f>
        <v>96</v>
      </c>
      <c r="E85" s="39">
        <f>'Rnd 2  Boys 3A-4A'!V10</f>
        <v>92</v>
      </c>
      <c r="F85" s="39">
        <f t="shared" si="2"/>
        <v>188</v>
      </c>
      <c r="G85" s="39">
        <v>84</v>
      </c>
    </row>
    <row r="86" spans="1:7" ht="17.25">
      <c r="A86" s="171" t="str">
        <f>'Rnd 1 Boys 3A-4A'!A11</f>
        <v>CEN</v>
      </c>
      <c r="B86" s="172" t="str">
        <f>'Rnd 1 Boys 1A-2A'!B15</f>
        <v>Our Lady of Mt Pleasant 2A</v>
      </c>
      <c r="C86" s="172" t="str">
        <f>'Rnd 1 Boys 1A-2A'!C15</f>
        <v>Kyler Charchun</v>
      </c>
      <c r="D86" s="39">
        <f>'Rnd 1 Boys 1A-2A'!V15</f>
        <v>97</v>
      </c>
      <c r="E86" s="39">
        <f>'Rnd 2  Boys 1A-2A'!V15</f>
        <v>92</v>
      </c>
      <c r="F86" s="39">
        <f t="shared" si="2"/>
        <v>189</v>
      </c>
      <c r="G86" s="39">
        <v>85</v>
      </c>
    </row>
    <row r="87" spans="1:7" ht="17.25">
      <c r="A87" s="171" t="str">
        <f>'Rnd 1 Boys 1A-2A'!A5</f>
        <v>CAL</v>
      </c>
      <c r="B87" s="172" t="str">
        <f>'Rnd 1 Boys 1A-2A'!B66</f>
        <v>Plamondon 2A</v>
      </c>
      <c r="C87" s="172" t="str">
        <f>'Rnd 1 Boys 1A-2A'!C66</f>
        <v>Vasily Egoroff</v>
      </c>
      <c r="D87" s="39">
        <f>'Rnd 1 Boys 1A-2A'!V66</f>
        <v>86</v>
      </c>
      <c r="E87" s="39">
        <f>'Rnd 2  Boys 1A-2A'!V66</f>
        <v>105</v>
      </c>
      <c r="F87" s="39">
        <f t="shared" si="2"/>
        <v>191</v>
      </c>
      <c r="G87" s="39">
        <v>86</v>
      </c>
    </row>
    <row r="88" spans="1:7" ht="17.25">
      <c r="A88" s="171" t="str">
        <f>'Rnd 1 Boys 1A-2A'!A28</f>
        <v>NC</v>
      </c>
      <c r="B88" s="172" t="str">
        <f>'Rnd 1 Boys 3A-4A'!B53</f>
        <v>Medicine Hat 4A</v>
      </c>
      <c r="C88" s="172" t="str">
        <f>'Rnd 1 Boys 3A-4A'!C53</f>
        <v>Michael Grose</v>
      </c>
      <c r="D88" s="39">
        <f>'Rnd 1 Boys 3A-4A'!V53</f>
        <v>103</v>
      </c>
      <c r="E88" s="39">
        <f>'Rnd 2  Boys 3A-4A'!V53</f>
        <v>88</v>
      </c>
      <c r="F88" s="39">
        <f t="shared" si="2"/>
        <v>191</v>
      </c>
      <c r="G88" s="39">
        <v>86</v>
      </c>
    </row>
    <row r="89" spans="1:7" ht="17.25">
      <c r="A89" s="171" t="str">
        <f>'Rnd 1 Boys 1A-2A'!A15</f>
        <v>CEN</v>
      </c>
      <c r="B89" s="172" t="str">
        <f>'Rnd 1 Boys 1A-2A'!B23</f>
        <v>St. John Paul II 2A</v>
      </c>
      <c r="C89" s="172" t="str">
        <f>'Rnd 1 Boys 1A-2A'!C23</f>
        <v>Bryce Osepchuk</v>
      </c>
      <c r="D89" s="39">
        <f>'Rnd 1 Boys 1A-2A'!V23</f>
        <v>103</v>
      </c>
      <c r="E89" s="39">
        <f>'Rnd 2  Boys 1A-2A'!V23</f>
        <v>88</v>
      </c>
      <c r="F89" s="39">
        <f t="shared" si="2"/>
        <v>191</v>
      </c>
      <c r="G89" s="39">
        <v>86</v>
      </c>
    </row>
    <row r="90" spans="1:7" ht="17.25">
      <c r="A90" s="171" t="str">
        <f>'Rnd 1 Boys 1A-2A'!A51</f>
        <v>STH</v>
      </c>
      <c r="B90" s="172" t="str">
        <f>'Rnd 1 Boys 1A-2A'!B5</f>
        <v>West Island College 2A</v>
      </c>
      <c r="C90" s="172" t="str">
        <f>'Rnd 1 Boys 1A-2A'!C5</f>
        <v>Scott Kearns</v>
      </c>
      <c r="D90" s="39">
        <f>'Rnd 1 Boys 1A-2A'!V5</f>
        <v>96</v>
      </c>
      <c r="E90" s="39">
        <f>'Rnd 2  Boys 1A-2A'!V5</f>
        <v>96</v>
      </c>
      <c r="F90" s="39">
        <f t="shared" si="2"/>
        <v>192</v>
      </c>
      <c r="G90" s="39">
        <v>89</v>
      </c>
    </row>
    <row r="91" spans="1:7" ht="17.25">
      <c r="A91" s="171" t="str">
        <f>'Rnd 1 Boys 1A-2A'!A56</f>
        <v>STH</v>
      </c>
      <c r="B91" s="172" t="str">
        <f>'Rnd 1 Boys 3A-4A'!B6</f>
        <v>Centennial 4A</v>
      </c>
      <c r="C91" s="172" t="str">
        <f>'Rnd 1 Boys 3A-4A'!C6</f>
        <v>Ryan Tod</v>
      </c>
      <c r="D91" s="39">
        <f>'Rnd 1 Boys 3A-4A'!V6</f>
        <v>100</v>
      </c>
      <c r="E91" s="39">
        <f>'Rnd 2  Boys 3A-4A'!V6</f>
        <v>93</v>
      </c>
      <c r="F91" s="39">
        <f t="shared" si="2"/>
        <v>193</v>
      </c>
      <c r="G91" s="39">
        <v>90</v>
      </c>
    </row>
    <row r="92" spans="1:7" ht="17.25">
      <c r="A92" s="171" t="str">
        <f>'Rnd 1 Boys 1A-2A'!A31</f>
        <v>NC</v>
      </c>
      <c r="B92" s="172" t="str">
        <f>'Rnd 1 Boys 1A-2A'!B21</f>
        <v>Viking 1A</v>
      </c>
      <c r="C92" s="172" t="str">
        <f>'Rnd 1 Boys 1A-2A'!C21</f>
        <v>Kelvin McLean</v>
      </c>
      <c r="D92" s="39">
        <f>'Rnd 1 Boys 1A-2A'!V21</f>
        <v>103</v>
      </c>
      <c r="E92" s="39">
        <f>'Rnd 2  Boys 1A-2A'!V21</f>
        <v>90</v>
      </c>
      <c r="F92" s="39">
        <f t="shared" si="2"/>
        <v>193</v>
      </c>
      <c r="G92" s="39">
        <v>90</v>
      </c>
    </row>
    <row r="93" spans="1:7" ht="17.25">
      <c r="A93" s="171" t="str">
        <f>'Rnd 1 Boys 1A-2A'!A50</f>
        <v>STH</v>
      </c>
      <c r="B93" s="172" t="str">
        <f>'Rnd 1 Boys 1A-2A'!B51</f>
        <v>Crowsnest 2A</v>
      </c>
      <c r="C93" s="172" t="str">
        <f>'Rnd 1 Boys 1A-2A'!C51</f>
        <v>Connor Gunn</v>
      </c>
      <c r="D93" s="39">
        <f>'Rnd 1 Boys 1A-2A'!V51</f>
        <v>97</v>
      </c>
      <c r="E93" s="39">
        <f>'Rnd 2  Boys 1A-2A'!V51</f>
        <v>98</v>
      </c>
      <c r="F93" s="39">
        <f t="shared" si="2"/>
        <v>195</v>
      </c>
      <c r="G93" s="39">
        <v>92</v>
      </c>
    </row>
    <row r="94" spans="1:7" ht="17.25">
      <c r="A94" s="171" t="str">
        <f>'Rnd 1 Boys 3A-4A'!A6</f>
        <v>CAL</v>
      </c>
      <c r="B94" s="172" t="str">
        <f>'Rnd 1 Boys 1A-2A'!B24</f>
        <v>St. John Paul II 2A</v>
      </c>
      <c r="C94" s="172" t="str">
        <f>'Rnd 1 Boys 1A-2A'!C24</f>
        <v>Michael Gaumont</v>
      </c>
      <c r="D94" s="39">
        <f>'Rnd 1 Boys 1A-2A'!V24</f>
        <v>95</v>
      </c>
      <c r="E94" s="39">
        <f>'Rnd 2  Boys 1A-2A'!V24</f>
        <v>101</v>
      </c>
      <c r="F94" s="39">
        <f t="shared" si="2"/>
        <v>196</v>
      </c>
      <c r="G94" s="39">
        <v>93</v>
      </c>
    </row>
    <row r="95" spans="1:7" ht="17.25">
      <c r="A95" s="171" t="str">
        <f>'Rnd 1 Boys 3A-4A'!A54</f>
        <v>STH</v>
      </c>
      <c r="B95" s="172" t="str">
        <f>'Rnd 1 Boys 1A-2A'!B56</f>
        <v>Senator Gershaw 1A</v>
      </c>
      <c r="C95" s="172" t="str">
        <f>'Rnd 1 Boys 1A-2A'!C56</f>
        <v>Brendan Smith (9)</v>
      </c>
      <c r="D95" s="39">
        <f>'Rnd 1 Boys 1A-2A'!V56</f>
        <v>98</v>
      </c>
      <c r="E95" s="39">
        <f>'Rnd 2  Boys 1A-2A'!V56</f>
        <v>100</v>
      </c>
      <c r="F95" s="39">
        <f t="shared" si="2"/>
        <v>198</v>
      </c>
      <c r="G95" s="39">
        <v>94</v>
      </c>
    </row>
    <row r="96" spans="1:7" ht="17.25">
      <c r="A96" s="171" t="str">
        <f>'Rnd 1 Boys 1A-2A'!A29</f>
        <v>NC</v>
      </c>
      <c r="B96" s="172" t="str">
        <f>'Rnd 1 Boys 1A-2A'!B30</f>
        <v>Mayerthorpe 2A</v>
      </c>
      <c r="C96" s="172" t="str">
        <f>'Rnd 1 Boys 1A-2A'!C30</f>
        <v>Devyn Kerr</v>
      </c>
      <c r="D96" s="39">
        <f>'Rnd 1 Boys 1A-2A'!V30</f>
        <v>101</v>
      </c>
      <c r="E96" s="39">
        <f>'Rnd 2  Boys 1A-2A'!V30</f>
        <v>98</v>
      </c>
      <c r="F96" s="39">
        <f t="shared" si="2"/>
        <v>199</v>
      </c>
      <c r="G96" s="39">
        <v>95</v>
      </c>
    </row>
    <row r="97" spans="1:7" ht="17.25">
      <c r="A97" s="171" t="str">
        <f>'Rnd 1 Boys 1A-2A'!A19</f>
        <v>CEN</v>
      </c>
      <c r="B97" s="172" t="str">
        <f>'Rnd 1 Boys 1A-2A'!B50</f>
        <v>Crowsnest 2A</v>
      </c>
      <c r="C97" s="172" t="str">
        <f>'Rnd 1 Boys 1A-2A'!C50</f>
        <v>Cole Draper</v>
      </c>
      <c r="D97" s="39">
        <f>'Rnd 1 Boys 1A-2A'!V50</f>
        <v>99</v>
      </c>
      <c r="E97" s="39">
        <f>'Rnd 2  Boys 1A-2A'!V50</f>
        <v>101</v>
      </c>
      <c r="F97" s="39">
        <f t="shared" si="2"/>
        <v>200</v>
      </c>
      <c r="G97" s="39">
        <v>96</v>
      </c>
    </row>
    <row r="98" spans="1:7" ht="17.25">
      <c r="A98" s="171" t="str">
        <f>'Rnd 1 Boys 1A-2A'!A30</f>
        <v>NC</v>
      </c>
      <c r="B98" s="172" t="str">
        <f>'Rnd 1 Boys 1A-2A'!B34</f>
        <v>F.G. Miller 2A</v>
      </c>
      <c r="C98" s="172" t="str">
        <f>'Rnd 1 Boys 1A-2A'!C34</f>
        <v>Kaiden Evans Anderson</v>
      </c>
      <c r="D98" s="39">
        <f>'Rnd 1 Boys 1A-2A'!V34</f>
        <v>104</v>
      </c>
      <c r="E98" s="39">
        <f>'Rnd 2  Boys 1A-2A'!V34</f>
        <v>96</v>
      </c>
      <c r="F98" s="39">
        <f>D98+E98</f>
        <v>200</v>
      </c>
      <c r="G98" s="39">
        <v>96</v>
      </c>
    </row>
    <row r="99" spans="1:7" ht="17.25">
      <c r="A99" s="171" t="str">
        <f>'Rnd 1 Boys 3A-4A'!A55</f>
        <v>STH</v>
      </c>
      <c r="B99" s="172" t="str">
        <f>'Rnd 1 Boys 3A-4A'!B11</f>
        <v>Hunting Hills 4A</v>
      </c>
      <c r="C99" s="172" t="str">
        <f>'Rnd 1 Boys 3A-4A'!C11</f>
        <v>Devon Carroll</v>
      </c>
      <c r="D99" s="39">
        <f>'Rnd 1 Boys 3A-4A'!V11</f>
        <v>96</v>
      </c>
      <c r="E99" s="39">
        <f>'Rnd 2  Boys 3A-4A'!V11</f>
        <v>105</v>
      </c>
      <c r="F99" s="39">
        <f>D99+E99</f>
        <v>201</v>
      </c>
      <c r="G99" s="39">
        <v>98</v>
      </c>
    </row>
    <row r="100" spans="1:7" ht="17.25">
      <c r="A100" s="171" t="str">
        <f>'Rnd 1 Boys 3A-4A'!A53</f>
        <v>STH</v>
      </c>
      <c r="B100" s="172" t="str">
        <f>'Rnd 1 Boys 3A-4A'!B54</f>
        <v>Medicine Hat 4A</v>
      </c>
      <c r="C100" s="172" t="str">
        <f>'Rnd 1 Boys 3A-4A'!C54</f>
        <v>Preston Knutsen</v>
      </c>
      <c r="D100" s="39">
        <f>'Rnd 1 Boys 3A-4A'!V54</f>
        <v>100</v>
      </c>
      <c r="E100" s="39">
        <f>'Rnd 2  Boys 3A-4A'!V54</f>
        <v>101</v>
      </c>
      <c r="F100" s="39">
        <f>D100+E100</f>
        <v>201</v>
      </c>
      <c r="G100" s="39">
        <v>98</v>
      </c>
    </row>
    <row r="101" spans="1:7" ht="17.25">
      <c r="A101" s="171" t="str">
        <f>'Rnd 1 Boys 1A-2A'!A21</f>
        <v>CEN</v>
      </c>
      <c r="B101" s="172" t="str">
        <f>'Rnd 1 Boys 3A-4A'!B55</f>
        <v>Medicine Hat 4A</v>
      </c>
      <c r="C101" s="172" t="str">
        <f>'Rnd 1 Boys 3A-4A'!C55</f>
        <v>Lachlan Hardiker</v>
      </c>
      <c r="D101" s="39">
        <f>'Rnd 1 Boys 3A-4A'!V55</f>
        <v>102</v>
      </c>
      <c r="E101" s="39">
        <f>'Rnd 2  Boys 3A-4A'!V55</f>
        <v>99</v>
      </c>
      <c r="F101" s="39">
        <f>D101+E101</f>
        <v>201</v>
      </c>
      <c r="G101" s="39">
        <v>98</v>
      </c>
    </row>
    <row r="102" spans="1:7" ht="17.25">
      <c r="A102" s="171" t="str">
        <f>'Rnd 1 Boys 1A-2A'!A23</f>
        <v>EDM</v>
      </c>
      <c r="B102" s="172" t="str">
        <f>'Rnd 1 Boys 1A-2A'!B65</f>
        <v>Redwater 2A</v>
      </c>
      <c r="C102" s="172" t="str">
        <f>'Rnd 1 Boys 1A-2A'!C65</f>
        <v>Brady Olsen</v>
      </c>
      <c r="D102" s="39">
        <f>'Rnd 1 Boys 1A-2A'!V65</f>
        <v>103</v>
      </c>
      <c r="E102" s="39">
        <f>'Rnd 2  Boys 1A-2A'!V65</f>
        <v>99</v>
      </c>
      <c r="F102" s="39">
        <f>D102+E102</f>
        <v>202</v>
      </c>
      <c r="G102" s="39">
        <v>101</v>
      </c>
    </row>
    <row r="103" spans="1:7" ht="17.25">
      <c r="A103" s="171" t="str">
        <f>'Rnd 1 Boys 1A-2A'!A65</f>
        <v>NC</v>
      </c>
      <c r="B103" s="172" t="str">
        <f>'Rnd 1 Boys 1A-2A'!B31</f>
        <v>Mayerthorpe 2A</v>
      </c>
      <c r="C103" s="172" t="str">
        <f>'Rnd 1 Boys 1A-2A'!C31</f>
        <v>Pacen Jager</v>
      </c>
      <c r="D103" s="39">
        <f>'Rnd 1 Boys 1A-2A'!V31</f>
        <v>99</v>
      </c>
      <c r="E103" s="39">
        <f>'Rnd 2  Boys 1A-2A'!V31</f>
        <v>104</v>
      </c>
      <c r="F103" s="39">
        <f>D103+E103</f>
        <v>203</v>
      </c>
      <c r="G103" s="39">
        <v>102</v>
      </c>
    </row>
    <row r="104" spans="1:7" ht="17.25">
      <c r="A104" s="171" t="str">
        <f>'Rnd 1 Boys 1A-2A'!A34</f>
        <v>NE</v>
      </c>
      <c r="B104" s="172" t="str">
        <f>'Rnd 1 Boys 1A-2A'!B19</f>
        <v>Viking 1A</v>
      </c>
      <c r="C104" s="172" t="str">
        <f>'Rnd 1 Boys 1A-2A'!C19</f>
        <v>Hayden Brandt</v>
      </c>
      <c r="D104" s="39">
        <f>'Rnd 1 Boys 1A-2A'!V19</f>
        <v>101</v>
      </c>
      <c r="E104" s="39">
        <f>'Rnd 2  Boys 1A-2A'!V19</f>
        <v>103</v>
      </c>
      <c r="F104" s="39">
        <f>D104+E104</f>
        <v>204</v>
      </c>
      <c r="G104" s="39">
        <v>103</v>
      </c>
    </row>
    <row r="105" spans="1:7" ht="17.25">
      <c r="A105" s="171" t="str">
        <f>'Rnd 1 Boys 1A-2A'!A62</f>
        <v>CEN</v>
      </c>
      <c r="B105" s="172" t="str">
        <f>'Rnd 1 Boys 1A-2A'!B29</f>
        <v>Mayerthorpe 2A</v>
      </c>
      <c r="C105" s="172" t="str">
        <f>'Rnd 1 Boys 1A-2A'!C29</f>
        <v>Brady Russell</v>
      </c>
      <c r="D105" s="39">
        <f>'Rnd 1 Boys 1A-2A'!V29</f>
        <v>100</v>
      </c>
      <c r="E105" s="39">
        <f>'Rnd 2  Boys 1A-2A'!V29</f>
        <v>105</v>
      </c>
      <c r="F105" s="39">
        <f>D105+E105</f>
        <v>205</v>
      </c>
      <c r="G105" s="39">
        <v>104</v>
      </c>
    </row>
    <row r="106" spans="1:7" ht="17.25">
      <c r="A106" s="171" t="str">
        <f>'Rnd 1 Boys 1A-2A'!A25</f>
        <v>EDM</v>
      </c>
      <c r="B106" s="172" t="str">
        <f>'Rnd 1 Boys 1A-2A'!B16</f>
        <v>Our Lady of Mt Pleasant 2A</v>
      </c>
      <c r="C106" s="172" t="str">
        <f>'Rnd 1 Boys 1A-2A'!C16</f>
        <v>Chevan Mackenzie</v>
      </c>
      <c r="D106" s="39">
        <f>'Rnd 1 Boys 1A-2A'!V16</f>
        <v>115</v>
      </c>
      <c r="E106" s="39">
        <f>'Rnd 2  Boys 1A-2A'!V16</f>
        <v>90</v>
      </c>
      <c r="F106" s="39">
        <f>D106+E106</f>
        <v>205</v>
      </c>
      <c r="G106" s="39">
        <v>104</v>
      </c>
    </row>
    <row r="107" spans="1:7" ht="17.25">
      <c r="A107" s="171" t="str">
        <f>'Rnd 1 Boys 1A-2A'!A35</f>
        <v>NE</v>
      </c>
      <c r="B107" s="172" t="str">
        <f>'Rnd 1 Boys 1A-2A'!B26</f>
        <v>St. John Paul II 2A</v>
      </c>
      <c r="C107" s="172" t="str">
        <f>'Rnd 1 Boys 1A-2A'!C26</f>
        <v>Jacob Bennett</v>
      </c>
      <c r="D107" s="39">
        <f>'Rnd 1 Boys 1A-2A'!V26</f>
        <v>115</v>
      </c>
      <c r="E107" s="39">
        <f>'Rnd 2  Boys 1A-2A'!V26</f>
        <v>101</v>
      </c>
      <c r="F107" s="39">
        <f>D107+E107</f>
        <v>216</v>
      </c>
      <c r="G107" s="39">
        <v>106</v>
      </c>
    </row>
    <row r="108" spans="1:7" ht="17.25">
      <c r="A108" s="171" t="str">
        <f>'Rnd 1 Boys 1A-2A'!A54</f>
        <v>STH</v>
      </c>
      <c r="B108" s="172" t="str">
        <f>'Rnd 1 Boys 1A-2A'!B25</f>
        <v>St. John Paul II 2A</v>
      </c>
      <c r="C108" s="172" t="str">
        <f>'Rnd 1 Boys 1A-2A'!C25</f>
        <v>Brayden Rocque</v>
      </c>
      <c r="D108" s="39">
        <f>'Rnd 1 Boys 1A-2A'!V25</f>
        <v>109</v>
      </c>
      <c r="E108" s="39">
        <f>'Rnd 2  Boys 1A-2A'!V25</f>
        <v>109</v>
      </c>
      <c r="F108" s="39">
        <f>D108+E108</f>
        <v>218</v>
      </c>
      <c r="G108" s="39">
        <v>107</v>
      </c>
    </row>
    <row r="109" spans="1:7" ht="17.25">
      <c r="A109" s="171" t="str">
        <f>'Rnd 1 Boys 1A-2A'!A16</f>
        <v>CEN</v>
      </c>
      <c r="B109" s="172" t="str">
        <f>'Rnd 1 Boys 1A-2A'!B35</f>
        <v>F.G. Miller 2A</v>
      </c>
      <c r="C109" s="172" t="str">
        <f>'Rnd 1 Boys 1A-2A'!C35</f>
        <v>Parker Allen</v>
      </c>
      <c r="D109" s="39">
        <f>'Rnd 1 Boys 1A-2A'!V35</f>
        <v>111</v>
      </c>
      <c r="E109" s="39">
        <f>'Rnd 2  Boys 1A-2A'!V35</f>
        <v>107</v>
      </c>
      <c r="F109" s="39">
        <f>D109+E109</f>
        <v>218</v>
      </c>
      <c r="G109" s="39">
        <v>107</v>
      </c>
    </row>
    <row r="110" spans="1:7" ht="17.25">
      <c r="A110" s="171" t="str">
        <f>'Rnd 1 Boys 1A-2A'!A26</f>
        <v>EDM</v>
      </c>
      <c r="B110" s="172" t="str">
        <f>'Rnd 1 Boys 1A-2A'!B54</f>
        <v>Senator Gershaw 1A</v>
      </c>
      <c r="C110" s="172" t="str">
        <f>'Rnd 1 Boys 1A-2A'!C54</f>
        <v>Tyler Phillips </v>
      </c>
      <c r="D110" s="39">
        <f>'Rnd 1 Boys 1A-2A'!V54</f>
        <v>114</v>
      </c>
      <c r="E110" s="39">
        <f>'Rnd 2  Boys 1A-2A'!V54</f>
        <v>117</v>
      </c>
      <c r="F110" s="39">
        <f>D110+E110</f>
        <v>231</v>
      </c>
      <c r="G110" s="39">
        <v>109</v>
      </c>
    </row>
    <row r="111" spans="1:7" ht="17.25">
      <c r="A111" s="171" t="str">
        <f>'Rnd 1 Boys 1A-2A'!A36</f>
        <v>NE</v>
      </c>
      <c r="B111" s="172" t="str">
        <f>'Rnd 1 Boys 1A-2A'!B36</f>
        <v>F.G. Miller 2A</v>
      </c>
      <c r="C111" s="172" t="str">
        <f>'Rnd 1 Boys 1A-2A'!C36</f>
        <v>Zane Cribbins</v>
      </c>
      <c r="D111" s="39">
        <f>'Rnd 1 Boys 1A-2A'!V36</f>
        <v>140</v>
      </c>
      <c r="E111" s="39">
        <f>'Rnd 2  Boys 1A-2A'!V36</f>
        <v>113</v>
      </c>
      <c r="F111" s="39">
        <f>D111+E111</f>
        <v>253</v>
      </c>
      <c r="G111" s="39">
        <v>110</v>
      </c>
    </row>
    <row r="112" spans="1:6" ht="12.75">
      <c r="A112"/>
      <c r="B112" s="19"/>
      <c r="C112" s="19"/>
      <c r="D112" s="7"/>
      <c r="E112" s="7"/>
      <c r="F112" s="7"/>
    </row>
    <row r="113" spans="1:6" ht="12.75">
      <c r="A113"/>
      <c r="B113" s="19"/>
      <c r="C113" s="19"/>
      <c r="D113" s="7"/>
      <c r="E113" s="7"/>
      <c r="F113" s="7"/>
    </row>
    <row r="114" spans="1:6" ht="12.75">
      <c r="A114"/>
      <c r="B114" s="19"/>
      <c r="C114" s="19"/>
      <c r="D114" s="7"/>
      <c r="E114" s="7"/>
      <c r="F114" s="7"/>
    </row>
    <row r="115" spans="1:6" ht="12.75">
      <c r="A115"/>
      <c r="B115" s="19"/>
      <c r="C115" s="19"/>
      <c r="D115" s="7"/>
      <c r="E115" s="7"/>
      <c r="F115" s="7"/>
    </row>
    <row r="116" spans="1:6" ht="12.75">
      <c r="A116"/>
      <c r="B116" s="19"/>
      <c r="C116" s="19"/>
      <c r="D116" s="7"/>
      <c r="E116" s="7"/>
      <c r="F116" s="7"/>
    </row>
    <row r="117" spans="1:6" ht="12.75">
      <c r="A117"/>
      <c r="B117" s="19"/>
      <c r="C117" s="19"/>
      <c r="D117" s="7"/>
      <c r="E117" s="7"/>
      <c r="F117" s="7"/>
    </row>
  </sheetData>
  <sheetProtection/>
  <printOptions/>
  <pageMargins left="0.6299212598425197" right="0.2362204724409449" top="0.7480314960629921" bottom="0.7480314960629921" header="0.31496062992125984" footer="0.31496062992125984"/>
  <pageSetup horizontalDpi="600" verticalDpi="600" orientation="portrait" scale="84" r:id="rId1"/>
  <rowBreaks count="2" manualBreakCount="2">
    <brk id="41" max="6" man="1"/>
    <brk id="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03"/>
  <sheetViews>
    <sheetView zoomScalePageLayoutView="0" workbookViewId="0" topLeftCell="A1">
      <pane xSplit="21" ySplit="1" topLeftCell="V50" activePane="bottomRight" state="frozen"/>
      <selection pane="topLeft" activeCell="A1" sqref="A1"/>
      <selection pane="topRight" activeCell="V1" sqref="V1"/>
      <selection pane="bottomLeft" activeCell="A2" sqref="A2"/>
      <selection pane="bottomRight" activeCell="V33" sqref="V33"/>
    </sheetView>
  </sheetViews>
  <sheetFormatPr defaultColWidth="8.7109375" defaultRowHeight="12.75"/>
  <cols>
    <col min="1" max="1" width="7.421875" style="0" bestFit="1" customWidth="1"/>
    <col min="2" max="2" width="30.140625" style="0" customWidth="1"/>
    <col min="3" max="3" width="24.28125" style="0" customWidth="1"/>
    <col min="4" max="11" width="4.7109375" style="7" customWidth="1"/>
    <col min="12" max="12" width="4.7109375" style="141" customWidth="1"/>
    <col min="13" max="21" width="4.7109375" style="7" customWidth="1"/>
    <col min="22" max="22" width="10.7109375" style="142" bestFit="1" customWidth="1"/>
    <col min="23" max="23" width="24.421875" style="0" bestFit="1" customWidth="1"/>
    <col min="24" max="24" width="4.7109375" style="0" bestFit="1" customWidth="1"/>
    <col min="25" max="25" width="4.00390625" style="0" bestFit="1" customWidth="1"/>
    <col min="26" max="26" width="24.421875" style="4" bestFit="1" customWidth="1"/>
    <col min="27" max="28" width="6.140625" style="4" bestFit="1" customWidth="1"/>
  </cols>
  <sheetData>
    <row r="1" spans="1:29" s="6" customFormat="1" ht="17.25">
      <c r="A1" s="5" t="s">
        <v>18</v>
      </c>
      <c r="B1" s="5" t="s">
        <v>20</v>
      </c>
      <c r="C1" s="5" t="s">
        <v>21</v>
      </c>
      <c r="D1" s="111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7</v>
      </c>
      <c r="K1" s="112">
        <v>8</v>
      </c>
      <c r="L1" s="110">
        <v>9</v>
      </c>
      <c r="M1" s="111">
        <v>10</v>
      </c>
      <c r="N1" s="112">
        <v>11</v>
      </c>
      <c r="O1" s="112">
        <v>12</v>
      </c>
      <c r="P1" s="112">
        <v>13</v>
      </c>
      <c r="Q1" s="112">
        <v>14</v>
      </c>
      <c r="R1" s="112">
        <v>15</v>
      </c>
      <c r="S1" s="112">
        <v>16</v>
      </c>
      <c r="T1" s="112">
        <v>17</v>
      </c>
      <c r="U1" s="110">
        <v>18</v>
      </c>
      <c r="V1" s="110" t="s">
        <v>22</v>
      </c>
      <c r="W1" s="23"/>
      <c r="X1" s="23"/>
      <c r="Y1" s="23"/>
      <c r="Z1" s="23"/>
      <c r="AA1" s="23"/>
      <c r="AB1" s="23"/>
      <c r="AC1" s="23"/>
    </row>
    <row r="2" spans="1:29" s="6" customFormat="1" ht="8.25" customHeight="1">
      <c r="A2" s="54"/>
      <c r="B2" s="54"/>
      <c r="C2" s="54"/>
      <c r="D2" s="144"/>
      <c r="E2" s="145"/>
      <c r="F2" s="145"/>
      <c r="G2" s="145"/>
      <c r="H2" s="145"/>
      <c r="I2" s="145"/>
      <c r="J2" s="145"/>
      <c r="K2" s="145"/>
      <c r="L2" s="103"/>
      <c r="M2" s="144"/>
      <c r="N2" s="145"/>
      <c r="O2" s="145"/>
      <c r="P2" s="145"/>
      <c r="Q2" s="145"/>
      <c r="R2" s="145"/>
      <c r="S2" s="145"/>
      <c r="T2" s="145"/>
      <c r="U2" s="103"/>
      <c r="V2" s="103"/>
      <c r="W2" s="23"/>
      <c r="X2" s="23"/>
      <c r="Y2" s="23"/>
      <c r="Z2" s="23"/>
      <c r="AA2" s="23"/>
      <c r="AB2" s="23"/>
      <c r="AC2" s="23"/>
    </row>
    <row r="3" spans="1:29" ht="15">
      <c r="A3" s="58" t="str">
        <f>'Rnd 1 Boys 1A-2A'!A3</f>
        <v>CAL</v>
      </c>
      <c r="B3" s="58" t="str">
        <f>'Rnd 1 Boys 1A-2A'!B3</f>
        <v>West Island College 2A</v>
      </c>
      <c r="C3" s="66" t="str">
        <f>'Rnd 1 Boys 1A-2A'!C3</f>
        <v>Matt Campbell </v>
      </c>
      <c r="D3" s="122">
        <v>5</v>
      </c>
      <c r="E3" s="123">
        <v>5</v>
      </c>
      <c r="F3" s="123">
        <v>4</v>
      </c>
      <c r="G3" s="123">
        <v>3</v>
      </c>
      <c r="H3" s="123">
        <v>4</v>
      </c>
      <c r="I3" s="123">
        <v>4</v>
      </c>
      <c r="J3" s="123">
        <v>4</v>
      </c>
      <c r="K3" s="123">
        <v>5</v>
      </c>
      <c r="L3" s="124">
        <v>4</v>
      </c>
      <c r="M3" s="122">
        <v>5</v>
      </c>
      <c r="N3" s="123">
        <v>4</v>
      </c>
      <c r="O3" s="123">
        <v>3</v>
      </c>
      <c r="P3" s="123">
        <v>4</v>
      </c>
      <c r="Q3" s="123">
        <v>3</v>
      </c>
      <c r="R3" s="123">
        <v>5</v>
      </c>
      <c r="S3" s="123">
        <v>4</v>
      </c>
      <c r="T3" s="123">
        <v>5</v>
      </c>
      <c r="U3" s="124">
        <v>4</v>
      </c>
      <c r="V3" s="156">
        <f aca="true" t="shared" si="0" ref="V3:V26">SUM(D3:U3)</f>
        <v>75</v>
      </c>
      <c r="W3" s="4"/>
      <c r="X3" s="4"/>
      <c r="Y3" s="4"/>
      <c r="AC3" s="4"/>
    </row>
    <row r="4" spans="1:29" ht="15">
      <c r="A4" s="58" t="str">
        <f>'Rnd 1 Boys 1A-2A'!A4</f>
        <v>CAL</v>
      </c>
      <c r="B4" s="58" t="str">
        <f>'Rnd 1 Boys 1A-2A'!B4</f>
        <v>West Island College 2A</v>
      </c>
      <c r="C4" s="66" t="str">
        <f>'Rnd 1 Boys 1A-2A'!C4</f>
        <v>Evan Urquhart</v>
      </c>
      <c r="D4" s="122">
        <v>5</v>
      </c>
      <c r="E4" s="123">
        <v>5</v>
      </c>
      <c r="F4" s="123">
        <v>5</v>
      </c>
      <c r="G4" s="123">
        <v>4</v>
      </c>
      <c r="H4" s="123">
        <v>4</v>
      </c>
      <c r="I4" s="123">
        <v>5</v>
      </c>
      <c r="J4" s="123">
        <v>5</v>
      </c>
      <c r="K4" s="123">
        <v>6</v>
      </c>
      <c r="L4" s="124">
        <v>5</v>
      </c>
      <c r="M4" s="122">
        <v>4</v>
      </c>
      <c r="N4" s="123">
        <v>5</v>
      </c>
      <c r="O4" s="123">
        <v>5</v>
      </c>
      <c r="P4" s="123">
        <v>4</v>
      </c>
      <c r="Q4" s="123">
        <v>3</v>
      </c>
      <c r="R4" s="123">
        <v>5</v>
      </c>
      <c r="S4" s="123">
        <v>3</v>
      </c>
      <c r="T4" s="123">
        <v>5</v>
      </c>
      <c r="U4" s="124">
        <v>6</v>
      </c>
      <c r="V4" s="156">
        <f t="shared" si="0"/>
        <v>84</v>
      </c>
      <c r="W4" s="4"/>
      <c r="X4" s="4"/>
      <c r="Y4" s="4"/>
      <c r="AC4" s="4"/>
    </row>
    <row r="5" spans="1:29" ht="15">
      <c r="A5" s="58" t="str">
        <f>'Rnd 1 Boys 1A-2A'!A5</f>
        <v>CAL</v>
      </c>
      <c r="B5" s="58" t="str">
        <f>'Rnd 1 Boys 1A-2A'!B5</f>
        <v>West Island College 2A</v>
      </c>
      <c r="C5" s="66" t="str">
        <f>'Rnd 1 Boys 1A-2A'!C5</f>
        <v>Scott Kearns</v>
      </c>
      <c r="D5" s="122">
        <v>8</v>
      </c>
      <c r="E5" s="123">
        <v>4</v>
      </c>
      <c r="F5" s="123">
        <v>7</v>
      </c>
      <c r="G5" s="123">
        <v>5</v>
      </c>
      <c r="H5" s="123">
        <v>5</v>
      </c>
      <c r="I5" s="123">
        <v>5</v>
      </c>
      <c r="J5" s="123">
        <v>6</v>
      </c>
      <c r="K5" s="123">
        <v>8</v>
      </c>
      <c r="L5" s="124">
        <v>5</v>
      </c>
      <c r="M5" s="125">
        <v>5</v>
      </c>
      <c r="N5" s="126">
        <v>5</v>
      </c>
      <c r="O5" s="126">
        <v>7</v>
      </c>
      <c r="P5" s="126">
        <v>5</v>
      </c>
      <c r="Q5" s="126">
        <v>3</v>
      </c>
      <c r="R5" s="126">
        <v>5</v>
      </c>
      <c r="S5" s="126">
        <v>4</v>
      </c>
      <c r="T5" s="126">
        <v>4</v>
      </c>
      <c r="U5" s="124">
        <v>5</v>
      </c>
      <c r="V5" s="156">
        <f t="shared" si="0"/>
        <v>96</v>
      </c>
      <c r="W5" s="4"/>
      <c r="X5" s="4"/>
      <c r="Y5" s="4"/>
      <c r="AC5" s="4"/>
    </row>
    <row r="6" spans="1:29" ht="15">
      <c r="A6" s="58" t="str">
        <f>'Rnd 1 Boys 1A-2A'!A6</f>
        <v>CAL</v>
      </c>
      <c r="B6" s="58" t="str">
        <f>'Rnd 1 Boys 1A-2A'!B6</f>
        <v>West Island College 2A</v>
      </c>
      <c r="C6" s="66" t="str">
        <f>'Rnd 1 Boys 1A-2A'!C6</f>
        <v>Jay McKenna </v>
      </c>
      <c r="D6" s="122">
        <v>6</v>
      </c>
      <c r="E6" s="123">
        <v>5</v>
      </c>
      <c r="F6" s="123">
        <v>5</v>
      </c>
      <c r="G6" s="123">
        <v>5</v>
      </c>
      <c r="H6" s="123">
        <v>6</v>
      </c>
      <c r="I6" s="123">
        <v>6</v>
      </c>
      <c r="J6" s="123">
        <v>7</v>
      </c>
      <c r="K6" s="123">
        <v>5</v>
      </c>
      <c r="L6" s="124">
        <v>5</v>
      </c>
      <c r="M6" s="122">
        <v>6</v>
      </c>
      <c r="N6" s="123">
        <v>4</v>
      </c>
      <c r="O6" s="123">
        <v>5</v>
      </c>
      <c r="P6" s="123">
        <v>6</v>
      </c>
      <c r="Q6" s="123">
        <v>3</v>
      </c>
      <c r="R6" s="123">
        <v>5</v>
      </c>
      <c r="S6" s="123">
        <v>3</v>
      </c>
      <c r="T6" s="123">
        <v>5</v>
      </c>
      <c r="U6" s="124">
        <v>7</v>
      </c>
      <c r="V6" s="156">
        <f t="shared" si="0"/>
        <v>94</v>
      </c>
      <c r="W6" s="4"/>
      <c r="X6" s="4"/>
      <c r="Y6" s="4"/>
      <c r="AC6" s="4"/>
    </row>
    <row r="7" spans="1:29" s="12" customFormat="1" ht="15">
      <c r="A7" s="28" t="str">
        <f>'Rnd 1 Boys 1A-2A'!A7</f>
        <v>CAL</v>
      </c>
      <c r="B7" s="28" t="str">
        <f>'Rnd 1 Boys 1A-2A'!B7</f>
        <v>West Island College 2A</v>
      </c>
      <c r="C7" s="36" t="str">
        <f>'Rnd 1 Boys 1A-2A'!C7</f>
        <v>TOTALS</v>
      </c>
      <c r="D7" s="127">
        <f aca="true" t="shared" si="1" ref="D7:U7">SUM(D3:D6)-MAX(D3:D6)</f>
        <v>16</v>
      </c>
      <c r="E7" s="128">
        <f t="shared" si="1"/>
        <v>14</v>
      </c>
      <c r="F7" s="128">
        <f t="shared" si="1"/>
        <v>14</v>
      </c>
      <c r="G7" s="128">
        <f t="shared" si="1"/>
        <v>12</v>
      </c>
      <c r="H7" s="128">
        <f t="shared" si="1"/>
        <v>13</v>
      </c>
      <c r="I7" s="128">
        <f t="shared" si="1"/>
        <v>14</v>
      </c>
      <c r="J7" s="128">
        <f t="shared" si="1"/>
        <v>15</v>
      </c>
      <c r="K7" s="128">
        <f t="shared" si="1"/>
        <v>16</v>
      </c>
      <c r="L7" s="87">
        <f t="shared" si="1"/>
        <v>14</v>
      </c>
      <c r="M7" s="127">
        <f t="shared" si="1"/>
        <v>14</v>
      </c>
      <c r="N7" s="128">
        <f t="shared" si="1"/>
        <v>13</v>
      </c>
      <c r="O7" s="128">
        <f t="shared" si="1"/>
        <v>13</v>
      </c>
      <c r="P7" s="128">
        <f t="shared" si="1"/>
        <v>13</v>
      </c>
      <c r="Q7" s="128">
        <f t="shared" si="1"/>
        <v>9</v>
      </c>
      <c r="R7" s="128">
        <f t="shared" si="1"/>
        <v>15</v>
      </c>
      <c r="S7" s="128">
        <f t="shared" si="1"/>
        <v>10</v>
      </c>
      <c r="T7" s="128">
        <f t="shared" si="1"/>
        <v>14</v>
      </c>
      <c r="U7" s="87">
        <f t="shared" si="1"/>
        <v>15</v>
      </c>
      <c r="V7" s="87">
        <f t="shared" si="0"/>
        <v>244</v>
      </c>
      <c r="W7" s="20"/>
      <c r="X7" s="20"/>
      <c r="Y7" s="20"/>
      <c r="Z7" s="20"/>
      <c r="AA7" s="20"/>
      <c r="AB7" s="20"/>
      <c r="AC7" s="20"/>
    </row>
    <row r="8" spans="1:29" ht="15">
      <c r="A8" s="58" t="str">
        <f>'Rnd 1 Boys 1A-2A'!A8</f>
        <v>CAL</v>
      </c>
      <c r="B8" s="58" t="str">
        <f>'Rnd 1 Boys 1A-2A'!B8</f>
        <v>Rundle 2A</v>
      </c>
      <c r="C8" s="66" t="str">
        <f>'Rnd 1 Boys 1A-2A'!C8</f>
        <v>Brodie Shields</v>
      </c>
      <c r="D8" s="122">
        <v>5</v>
      </c>
      <c r="E8" s="123">
        <v>4</v>
      </c>
      <c r="F8" s="123">
        <v>4</v>
      </c>
      <c r="G8" s="123">
        <v>7</v>
      </c>
      <c r="H8" s="123">
        <v>4</v>
      </c>
      <c r="I8" s="123">
        <v>5</v>
      </c>
      <c r="J8" s="123">
        <v>3</v>
      </c>
      <c r="K8" s="123">
        <v>8</v>
      </c>
      <c r="L8" s="124">
        <v>6</v>
      </c>
      <c r="M8" s="122">
        <v>6</v>
      </c>
      <c r="N8" s="123">
        <v>5</v>
      </c>
      <c r="O8" s="123">
        <v>3</v>
      </c>
      <c r="P8" s="123">
        <v>4</v>
      </c>
      <c r="Q8" s="123">
        <v>3</v>
      </c>
      <c r="R8" s="123">
        <v>6</v>
      </c>
      <c r="S8" s="123">
        <v>3</v>
      </c>
      <c r="T8" s="123">
        <v>6</v>
      </c>
      <c r="U8" s="124">
        <v>4</v>
      </c>
      <c r="V8" s="156">
        <f t="shared" si="0"/>
        <v>86</v>
      </c>
      <c r="W8" s="4"/>
      <c r="X8" s="4"/>
      <c r="Y8" s="4"/>
      <c r="AC8" s="4"/>
    </row>
    <row r="9" spans="1:29" ht="15">
      <c r="A9" s="58" t="str">
        <f>'Rnd 1 Boys 1A-2A'!A9</f>
        <v>CAL</v>
      </c>
      <c r="B9" s="58" t="str">
        <f>'Rnd 1 Boys 1A-2A'!B9</f>
        <v>Rundle 2A</v>
      </c>
      <c r="C9" s="66" t="str">
        <f>'Rnd 1 Boys 1A-2A'!C9</f>
        <v>Matt Tamke</v>
      </c>
      <c r="D9" s="122">
        <v>5</v>
      </c>
      <c r="E9" s="123">
        <v>4</v>
      </c>
      <c r="F9" s="123">
        <v>5</v>
      </c>
      <c r="G9" s="123">
        <v>4</v>
      </c>
      <c r="H9" s="123">
        <v>4</v>
      </c>
      <c r="I9" s="123">
        <v>4</v>
      </c>
      <c r="J9" s="123">
        <v>3</v>
      </c>
      <c r="K9" s="123">
        <v>5</v>
      </c>
      <c r="L9" s="124">
        <v>4</v>
      </c>
      <c r="M9" s="122">
        <v>4</v>
      </c>
      <c r="N9" s="123">
        <v>4</v>
      </c>
      <c r="O9" s="123">
        <v>3</v>
      </c>
      <c r="P9" s="123">
        <v>4</v>
      </c>
      <c r="Q9" s="123">
        <v>4</v>
      </c>
      <c r="R9" s="123">
        <v>4</v>
      </c>
      <c r="S9" s="123">
        <v>3</v>
      </c>
      <c r="T9" s="123">
        <v>5</v>
      </c>
      <c r="U9" s="124">
        <v>4</v>
      </c>
      <c r="V9" s="156">
        <f t="shared" si="0"/>
        <v>73</v>
      </c>
      <c r="W9" s="4"/>
      <c r="X9" s="4"/>
      <c r="Y9" s="4"/>
      <c r="AC9" s="4"/>
    </row>
    <row r="10" spans="1:29" ht="15">
      <c r="A10" s="58" t="str">
        <f>'Rnd 1 Boys 1A-2A'!A10</f>
        <v>CAL</v>
      </c>
      <c r="B10" s="58" t="str">
        <f>'Rnd 1 Boys 1A-2A'!B10</f>
        <v>Rundle 2A</v>
      </c>
      <c r="C10" s="66" t="str">
        <f>'Rnd 1 Boys 1A-2A'!C10</f>
        <v>Graeme Watt</v>
      </c>
      <c r="D10" s="122">
        <v>6</v>
      </c>
      <c r="E10" s="123">
        <v>4</v>
      </c>
      <c r="F10" s="123">
        <v>5</v>
      </c>
      <c r="G10" s="123">
        <v>3</v>
      </c>
      <c r="H10" s="123">
        <v>4</v>
      </c>
      <c r="I10" s="123">
        <v>4</v>
      </c>
      <c r="J10" s="123">
        <v>3</v>
      </c>
      <c r="K10" s="123">
        <v>6</v>
      </c>
      <c r="L10" s="124">
        <v>4</v>
      </c>
      <c r="M10" s="125">
        <v>6</v>
      </c>
      <c r="N10" s="126">
        <v>5</v>
      </c>
      <c r="O10" s="126">
        <v>4</v>
      </c>
      <c r="P10" s="126">
        <v>4</v>
      </c>
      <c r="Q10" s="126">
        <v>3</v>
      </c>
      <c r="R10" s="126">
        <v>5</v>
      </c>
      <c r="S10" s="126">
        <v>4</v>
      </c>
      <c r="T10" s="126">
        <v>7</v>
      </c>
      <c r="U10" s="124">
        <v>7</v>
      </c>
      <c r="V10" s="156">
        <f t="shared" si="0"/>
        <v>84</v>
      </c>
      <c r="W10" s="4"/>
      <c r="X10" s="4"/>
      <c r="Y10" s="4"/>
      <c r="AC10" s="4"/>
    </row>
    <row r="11" spans="1:29" ht="15">
      <c r="A11" s="58" t="str">
        <f>'Rnd 1 Boys 1A-2A'!A11</f>
        <v>CAL</v>
      </c>
      <c r="B11" s="58" t="str">
        <f>'Rnd 1 Boys 1A-2A'!B11</f>
        <v>Rundle 2A</v>
      </c>
      <c r="C11" s="66" t="str">
        <f>'Rnd 1 Boys 1A-2A'!C11</f>
        <v>Jacob Chicoyne</v>
      </c>
      <c r="D11" s="122">
        <v>6</v>
      </c>
      <c r="E11" s="123">
        <v>5</v>
      </c>
      <c r="F11" s="123">
        <v>6</v>
      </c>
      <c r="G11" s="123">
        <v>3</v>
      </c>
      <c r="H11" s="123">
        <v>4</v>
      </c>
      <c r="I11" s="123">
        <v>4</v>
      </c>
      <c r="J11" s="123">
        <v>3</v>
      </c>
      <c r="K11" s="123">
        <v>5</v>
      </c>
      <c r="L11" s="124">
        <v>4</v>
      </c>
      <c r="M11" s="122">
        <v>5</v>
      </c>
      <c r="N11" s="123">
        <v>5</v>
      </c>
      <c r="O11" s="123">
        <v>4</v>
      </c>
      <c r="P11" s="123">
        <v>5</v>
      </c>
      <c r="Q11" s="123">
        <v>3</v>
      </c>
      <c r="R11" s="123">
        <v>5</v>
      </c>
      <c r="S11" s="123">
        <v>3</v>
      </c>
      <c r="T11" s="123">
        <v>6</v>
      </c>
      <c r="U11" s="124">
        <v>5</v>
      </c>
      <c r="V11" s="156">
        <f t="shared" si="0"/>
        <v>81</v>
      </c>
      <c r="W11" s="4"/>
      <c r="X11" s="4"/>
      <c r="Y11" s="4"/>
      <c r="AC11" s="4"/>
    </row>
    <row r="12" spans="1:29" s="12" customFormat="1" ht="15">
      <c r="A12" s="28" t="str">
        <f>'Rnd 1 Boys 1A-2A'!A12</f>
        <v>CAL</v>
      </c>
      <c r="B12" s="28" t="str">
        <f>'Rnd 1 Boys 1A-2A'!B12</f>
        <v>Rundle 2A</v>
      </c>
      <c r="C12" s="36" t="str">
        <f>'Rnd 1 Boys 1A-2A'!C12</f>
        <v>TOTALS</v>
      </c>
      <c r="D12" s="127">
        <f aca="true" t="shared" si="2" ref="D12:U12">SUM(D8:D11)-MAX(D8:D11)</f>
        <v>16</v>
      </c>
      <c r="E12" s="128">
        <f t="shared" si="2"/>
        <v>12</v>
      </c>
      <c r="F12" s="128">
        <f t="shared" si="2"/>
        <v>14</v>
      </c>
      <c r="G12" s="128">
        <f t="shared" si="2"/>
        <v>10</v>
      </c>
      <c r="H12" s="128">
        <f t="shared" si="2"/>
        <v>12</v>
      </c>
      <c r="I12" s="128">
        <f t="shared" si="2"/>
        <v>12</v>
      </c>
      <c r="J12" s="128">
        <f t="shared" si="2"/>
        <v>9</v>
      </c>
      <c r="K12" s="128">
        <f t="shared" si="2"/>
        <v>16</v>
      </c>
      <c r="L12" s="87">
        <f t="shared" si="2"/>
        <v>12</v>
      </c>
      <c r="M12" s="127">
        <f t="shared" si="2"/>
        <v>15</v>
      </c>
      <c r="N12" s="128">
        <f t="shared" si="2"/>
        <v>14</v>
      </c>
      <c r="O12" s="128">
        <f t="shared" si="2"/>
        <v>10</v>
      </c>
      <c r="P12" s="128">
        <f t="shared" si="2"/>
        <v>12</v>
      </c>
      <c r="Q12" s="128">
        <f t="shared" si="2"/>
        <v>9</v>
      </c>
      <c r="R12" s="128">
        <f t="shared" si="2"/>
        <v>14</v>
      </c>
      <c r="S12" s="128">
        <f t="shared" si="2"/>
        <v>9</v>
      </c>
      <c r="T12" s="128">
        <f t="shared" si="2"/>
        <v>17</v>
      </c>
      <c r="U12" s="87">
        <f t="shared" si="2"/>
        <v>13</v>
      </c>
      <c r="V12" s="87">
        <f t="shared" si="0"/>
        <v>226</v>
      </c>
      <c r="W12" s="20"/>
      <c r="X12" s="20"/>
      <c r="Y12" s="20"/>
      <c r="Z12" s="20"/>
      <c r="AA12" s="20"/>
      <c r="AB12" s="20"/>
      <c r="AC12" s="20"/>
    </row>
    <row r="13" spans="1:29" ht="15">
      <c r="A13" s="58" t="str">
        <f>'Rnd 1 Boys 1A-2A'!A13</f>
        <v>CEN</v>
      </c>
      <c r="B13" s="58" t="str">
        <f>'Rnd 1 Boys 1A-2A'!B13</f>
        <v>Our Lady of Mt Pleasant 2A</v>
      </c>
      <c r="C13" s="66" t="str">
        <f>'Rnd 1 Boys 1A-2A'!C13</f>
        <v>Levi Osterwalder</v>
      </c>
      <c r="D13" s="125">
        <v>6</v>
      </c>
      <c r="E13" s="126">
        <v>6</v>
      </c>
      <c r="F13" s="126">
        <v>6</v>
      </c>
      <c r="G13" s="126">
        <v>4</v>
      </c>
      <c r="H13" s="126">
        <v>6</v>
      </c>
      <c r="I13" s="126">
        <v>4</v>
      </c>
      <c r="J13" s="126">
        <v>5</v>
      </c>
      <c r="K13" s="126">
        <v>4</v>
      </c>
      <c r="L13" s="124">
        <v>3</v>
      </c>
      <c r="M13" s="125">
        <v>5</v>
      </c>
      <c r="N13" s="126">
        <v>5</v>
      </c>
      <c r="O13" s="126">
        <v>4</v>
      </c>
      <c r="P13" s="126">
        <v>6</v>
      </c>
      <c r="Q13" s="126">
        <v>3</v>
      </c>
      <c r="R13" s="126">
        <v>5</v>
      </c>
      <c r="S13" s="126">
        <v>3</v>
      </c>
      <c r="T13" s="126">
        <v>6</v>
      </c>
      <c r="U13" s="124">
        <v>5</v>
      </c>
      <c r="V13" s="156">
        <f t="shared" si="0"/>
        <v>86</v>
      </c>
      <c r="W13" s="4"/>
      <c r="X13" s="4"/>
      <c r="Y13" s="4"/>
      <c r="AC13" s="4"/>
    </row>
    <row r="14" spans="1:29" ht="15">
      <c r="A14" s="58" t="str">
        <f>'Rnd 1 Boys 1A-2A'!A14</f>
        <v>CEN</v>
      </c>
      <c r="B14" s="58" t="str">
        <f>'Rnd 1 Boys 1A-2A'!B14</f>
        <v>Our Lady of Mt Pleasant 2A</v>
      </c>
      <c r="C14" s="66" t="str">
        <f>'Rnd 1 Boys 1A-2A'!C14</f>
        <v>Mason Kucy</v>
      </c>
      <c r="D14" s="125">
        <v>8</v>
      </c>
      <c r="E14" s="126">
        <v>4</v>
      </c>
      <c r="F14" s="126">
        <v>6</v>
      </c>
      <c r="G14" s="126">
        <v>4</v>
      </c>
      <c r="H14" s="126">
        <v>4</v>
      </c>
      <c r="I14" s="126">
        <v>5</v>
      </c>
      <c r="J14" s="126">
        <v>5</v>
      </c>
      <c r="K14" s="126">
        <v>6</v>
      </c>
      <c r="L14" s="124">
        <v>6</v>
      </c>
      <c r="M14" s="125">
        <v>5</v>
      </c>
      <c r="N14" s="126">
        <v>6</v>
      </c>
      <c r="O14" s="126">
        <v>5</v>
      </c>
      <c r="P14" s="126">
        <v>5</v>
      </c>
      <c r="Q14" s="126">
        <v>4</v>
      </c>
      <c r="R14" s="126">
        <v>5</v>
      </c>
      <c r="S14" s="126">
        <v>3</v>
      </c>
      <c r="T14" s="126">
        <v>5</v>
      </c>
      <c r="U14" s="124">
        <v>5</v>
      </c>
      <c r="V14" s="156">
        <f t="shared" si="0"/>
        <v>91</v>
      </c>
      <c r="W14" s="4"/>
      <c r="X14" s="4"/>
      <c r="Y14" s="4"/>
      <c r="AC14" s="4"/>
    </row>
    <row r="15" spans="1:29" ht="15">
      <c r="A15" s="58" t="str">
        <f>'Rnd 1 Boys 1A-2A'!A15</f>
        <v>CEN</v>
      </c>
      <c r="B15" s="58" t="str">
        <f>'Rnd 1 Boys 1A-2A'!B15</f>
        <v>Our Lady of Mt Pleasant 2A</v>
      </c>
      <c r="C15" s="66" t="str">
        <f>'Rnd 1 Boys 1A-2A'!C15</f>
        <v>Kyler Charchun</v>
      </c>
      <c r="D15" s="125">
        <v>5</v>
      </c>
      <c r="E15" s="126">
        <v>4</v>
      </c>
      <c r="F15" s="126">
        <v>8</v>
      </c>
      <c r="G15" s="126">
        <v>4</v>
      </c>
      <c r="H15" s="126">
        <v>5</v>
      </c>
      <c r="I15" s="126">
        <v>8</v>
      </c>
      <c r="J15" s="126">
        <v>3</v>
      </c>
      <c r="K15" s="126">
        <v>7</v>
      </c>
      <c r="L15" s="124">
        <v>5</v>
      </c>
      <c r="M15" s="125">
        <v>5</v>
      </c>
      <c r="N15" s="126">
        <v>4</v>
      </c>
      <c r="O15" s="126">
        <v>3</v>
      </c>
      <c r="P15" s="126">
        <v>5</v>
      </c>
      <c r="Q15" s="126">
        <v>3</v>
      </c>
      <c r="R15" s="126">
        <v>7</v>
      </c>
      <c r="S15" s="126">
        <v>5</v>
      </c>
      <c r="T15" s="126">
        <v>5</v>
      </c>
      <c r="U15" s="124">
        <v>6</v>
      </c>
      <c r="V15" s="156">
        <f t="shared" si="0"/>
        <v>92</v>
      </c>
      <c r="W15" s="4"/>
      <c r="X15" s="4"/>
      <c r="Y15" s="4"/>
      <c r="AC15" s="4"/>
    </row>
    <row r="16" spans="1:29" ht="15">
      <c r="A16" s="58" t="str">
        <f>'Rnd 1 Boys 1A-2A'!A16</f>
        <v>CEN</v>
      </c>
      <c r="B16" s="58" t="str">
        <f>'Rnd 1 Boys 1A-2A'!B16</f>
        <v>Our Lady of Mt Pleasant 2A</v>
      </c>
      <c r="C16" s="66" t="str">
        <f>'Rnd 1 Boys 1A-2A'!C16</f>
        <v>Chevan Mackenzie</v>
      </c>
      <c r="D16" s="122">
        <v>5</v>
      </c>
      <c r="E16" s="123">
        <v>5</v>
      </c>
      <c r="F16" s="123">
        <v>6</v>
      </c>
      <c r="G16" s="123">
        <v>4</v>
      </c>
      <c r="H16" s="123">
        <v>6</v>
      </c>
      <c r="I16" s="123">
        <v>5</v>
      </c>
      <c r="J16" s="123">
        <v>5</v>
      </c>
      <c r="K16" s="123">
        <v>4</v>
      </c>
      <c r="L16" s="124">
        <v>5</v>
      </c>
      <c r="M16" s="122">
        <v>4</v>
      </c>
      <c r="N16" s="123">
        <v>6</v>
      </c>
      <c r="O16" s="123">
        <v>5</v>
      </c>
      <c r="P16" s="123">
        <v>5</v>
      </c>
      <c r="Q16" s="123">
        <v>6</v>
      </c>
      <c r="R16" s="123">
        <v>4</v>
      </c>
      <c r="S16" s="123">
        <v>5</v>
      </c>
      <c r="T16" s="123">
        <v>5</v>
      </c>
      <c r="U16" s="124">
        <v>5</v>
      </c>
      <c r="V16" s="156">
        <f t="shared" si="0"/>
        <v>90</v>
      </c>
      <c r="W16" s="4"/>
      <c r="X16" s="4"/>
      <c r="Y16" s="4"/>
      <c r="AC16" s="4"/>
    </row>
    <row r="17" spans="1:22" s="20" customFormat="1" ht="15">
      <c r="A17" s="93" t="str">
        <f>'Rnd 1 Boys 1A-2A'!A17</f>
        <v>CEN</v>
      </c>
      <c r="B17" s="93" t="str">
        <f>'Rnd 1 Boys 1A-2A'!B17</f>
        <v>Our Lady of Mt Pleasant 2A</v>
      </c>
      <c r="C17" s="96" t="str">
        <f>'Rnd 1 Boys 1A-2A'!C17</f>
        <v>TOTALS</v>
      </c>
      <c r="D17" s="157">
        <f aca="true" t="shared" si="3" ref="D17:U17">SUM(D13:D16)-MAX(D13:D16)</f>
        <v>16</v>
      </c>
      <c r="E17" s="158">
        <f t="shared" si="3"/>
        <v>13</v>
      </c>
      <c r="F17" s="158">
        <f t="shared" si="3"/>
        <v>18</v>
      </c>
      <c r="G17" s="158">
        <f t="shared" si="3"/>
        <v>12</v>
      </c>
      <c r="H17" s="158">
        <f t="shared" si="3"/>
        <v>15</v>
      </c>
      <c r="I17" s="158">
        <f t="shared" si="3"/>
        <v>14</v>
      </c>
      <c r="J17" s="158">
        <f t="shared" si="3"/>
        <v>13</v>
      </c>
      <c r="K17" s="158">
        <f t="shared" si="3"/>
        <v>14</v>
      </c>
      <c r="L17" s="104">
        <f t="shared" si="3"/>
        <v>13</v>
      </c>
      <c r="M17" s="157">
        <f t="shared" si="3"/>
        <v>14</v>
      </c>
      <c r="N17" s="158">
        <f t="shared" si="3"/>
        <v>15</v>
      </c>
      <c r="O17" s="158">
        <f t="shared" si="3"/>
        <v>12</v>
      </c>
      <c r="P17" s="158">
        <f t="shared" si="3"/>
        <v>15</v>
      </c>
      <c r="Q17" s="158">
        <f t="shared" si="3"/>
        <v>10</v>
      </c>
      <c r="R17" s="158">
        <f t="shared" si="3"/>
        <v>14</v>
      </c>
      <c r="S17" s="158">
        <f t="shared" si="3"/>
        <v>11</v>
      </c>
      <c r="T17" s="158">
        <f t="shared" si="3"/>
        <v>15</v>
      </c>
      <c r="U17" s="104">
        <f t="shared" si="3"/>
        <v>15</v>
      </c>
      <c r="V17" s="104">
        <f t="shared" si="0"/>
        <v>249</v>
      </c>
    </row>
    <row r="18" spans="1:29" ht="15">
      <c r="A18" s="58" t="str">
        <f>'Rnd 1 Boys 1A-2A'!A18</f>
        <v>CEN</v>
      </c>
      <c r="B18" s="58" t="str">
        <f>'Rnd 1 Boys 1A-2A'!B18</f>
        <v>Viking 1A</v>
      </c>
      <c r="C18" s="66" t="str">
        <f>'Rnd 1 Boys 1A-2A'!C18</f>
        <v>Dalton Zemanek</v>
      </c>
      <c r="D18" s="125">
        <v>5</v>
      </c>
      <c r="E18" s="126">
        <v>5</v>
      </c>
      <c r="F18" s="126">
        <v>5</v>
      </c>
      <c r="G18" s="126">
        <v>5</v>
      </c>
      <c r="H18" s="126">
        <v>6</v>
      </c>
      <c r="I18" s="126">
        <v>5</v>
      </c>
      <c r="J18" s="126">
        <v>4</v>
      </c>
      <c r="K18" s="126">
        <v>7</v>
      </c>
      <c r="L18" s="124">
        <v>5</v>
      </c>
      <c r="M18" s="125">
        <v>6</v>
      </c>
      <c r="N18" s="126">
        <v>5</v>
      </c>
      <c r="O18" s="126">
        <v>5</v>
      </c>
      <c r="P18" s="126">
        <v>4</v>
      </c>
      <c r="Q18" s="126">
        <v>3</v>
      </c>
      <c r="R18" s="126">
        <v>7</v>
      </c>
      <c r="S18" s="126">
        <v>2</v>
      </c>
      <c r="T18" s="126">
        <v>7</v>
      </c>
      <c r="U18" s="124">
        <v>6</v>
      </c>
      <c r="V18" s="156">
        <f t="shared" si="0"/>
        <v>92</v>
      </c>
      <c r="W18" s="4"/>
      <c r="X18" s="4"/>
      <c r="Y18" s="4"/>
      <c r="AC18" s="4"/>
    </row>
    <row r="19" spans="1:29" ht="15">
      <c r="A19" s="58" t="str">
        <f>'Rnd 1 Boys 1A-2A'!A19</f>
        <v>CEN</v>
      </c>
      <c r="B19" s="58" t="str">
        <f>'Rnd 1 Boys 1A-2A'!B19</f>
        <v>Viking 1A</v>
      </c>
      <c r="C19" s="66" t="str">
        <f>'Rnd 1 Boys 1A-2A'!C19</f>
        <v>Hayden Brandt</v>
      </c>
      <c r="D19" s="125">
        <v>5</v>
      </c>
      <c r="E19" s="126">
        <v>5</v>
      </c>
      <c r="F19" s="126">
        <v>6</v>
      </c>
      <c r="G19" s="126">
        <v>3</v>
      </c>
      <c r="H19" s="126">
        <v>6</v>
      </c>
      <c r="I19" s="126">
        <v>5</v>
      </c>
      <c r="J19" s="126">
        <v>5</v>
      </c>
      <c r="K19" s="126">
        <v>6</v>
      </c>
      <c r="L19" s="124">
        <v>4</v>
      </c>
      <c r="M19" s="125">
        <v>7</v>
      </c>
      <c r="N19" s="126">
        <v>8</v>
      </c>
      <c r="O19" s="126">
        <v>7</v>
      </c>
      <c r="P19" s="126">
        <v>7</v>
      </c>
      <c r="Q19" s="126">
        <v>5</v>
      </c>
      <c r="R19" s="126">
        <v>6</v>
      </c>
      <c r="S19" s="126">
        <v>4</v>
      </c>
      <c r="T19" s="126">
        <v>8</v>
      </c>
      <c r="U19" s="124">
        <v>6</v>
      </c>
      <c r="V19" s="156">
        <f t="shared" si="0"/>
        <v>103</v>
      </c>
      <c r="W19" s="4"/>
      <c r="X19" s="4"/>
      <c r="Y19" s="4"/>
      <c r="AC19" s="4"/>
    </row>
    <row r="20" spans="1:29" ht="15">
      <c r="A20" s="58" t="str">
        <f>'Rnd 1 Boys 1A-2A'!A20</f>
        <v>CEN</v>
      </c>
      <c r="B20" s="58" t="str">
        <f>'Rnd 1 Boys 1A-2A'!B20</f>
        <v>Viking 1A</v>
      </c>
      <c r="C20" s="66" t="str">
        <f>'Rnd 1 Boys 1A-2A'!C20</f>
        <v>Kyler Newby</v>
      </c>
      <c r="D20" s="125">
        <v>5</v>
      </c>
      <c r="E20" s="126">
        <v>4</v>
      </c>
      <c r="F20" s="126">
        <v>5</v>
      </c>
      <c r="G20" s="126">
        <v>4</v>
      </c>
      <c r="H20" s="126">
        <v>5</v>
      </c>
      <c r="I20" s="126">
        <v>5</v>
      </c>
      <c r="J20" s="126">
        <v>5</v>
      </c>
      <c r="K20" s="126">
        <v>8</v>
      </c>
      <c r="L20" s="124">
        <v>7</v>
      </c>
      <c r="M20" s="125">
        <v>4</v>
      </c>
      <c r="N20" s="126">
        <v>5</v>
      </c>
      <c r="O20" s="126">
        <v>3</v>
      </c>
      <c r="P20" s="126">
        <v>5</v>
      </c>
      <c r="Q20" s="126">
        <v>4</v>
      </c>
      <c r="R20" s="126">
        <v>5</v>
      </c>
      <c r="S20" s="126">
        <v>5</v>
      </c>
      <c r="T20" s="126">
        <v>6</v>
      </c>
      <c r="U20" s="124">
        <v>4</v>
      </c>
      <c r="V20" s="156">
        <f t="shared" si="0"/>
        <v>89</v>
      </c>
      <c r="W20" s="4"/>
      <c r="X20" s="4"/>
      <c r="Y20" s="4"/>
      <c r="AC20" s="4"/>
    </row>
    <row r="21" spans="1:29" ht="15">
      <c r="A21" s="58" t="str">
        <f>'Rnd 1 Boys 1A-2A'!A21</f>
        <v>CEN</v>
      </c>
      <c r="B21" s="58" t="str">
        <f>'Rnd 1 Boys 1A-2A'!B21</f>
        <v>Viking 1A</v>
      </c>
      <c r="C21" s="66" t="str">
        <f>'Rnd 1 Boys 1A-2A'!C21</f>
        <v>Kelvin McLean</v>
      </c>
      <c r="D21" s="122">
        <v>5</v>
      </c>
      <c r="E21" s="123">
        <v>7</v>
      </c>
      <c r="F21" s="123">
        <v>6</v>
      </c>
      <c r="G21" s="123">
        <v>6</v>
      </c>
      <c r="H21" s="123">
        <v>5</v>
      </c>
      <c r="I21" s="123">
        <v>5</v>
      </c>
      <c r="J21" s="123">
        <v>4</v>
      </c>
      <c r="K21" s="123">
        <v>6</v>
      </c>
      <c r="L21" s="124">
        <v>5</v>
      </c>
      <c r="M21" s="122">
        <v>5</v>
      </c>
      <c r="N21" s="123">
        <v>5</v>
      </c>
      <c r="O21" s="123">
        <v>4</v>
      </c>
      <c r="P21" s="123">
        <v>4</v>
      </c>
      <c r="Q21" s="123">
        <v>3</v>
      </c>
      <c r="R21" s="123">
        <v>6</v>
      </c>
      <c r="S21" s="123">
        <v>3</v>
      </c>
      <c r="T21" s="123">
        <v>5</v>
      </c>
      <c r="U21" s="124">
        <v>6</v>
      </c>
      <c r="V21" s="156">
        <f t="shared" si="0"/>
        <v>90</v>
      </c>
      <c r="W21" s="4"/>
      <c r="X21" s="4"/>
      <c r="Y21" s="4"/>
      <c r="AC21" s="4"/>
    </row>
    <row r="22" spans="1:22" s="20" customFormat="1" ht="15">
      <c r="A22" s="93" t="str">
        <f>'Rnd 1 Boys 1A-2A'!A22</f>
        <v>CEN</v>
      </c>
      <c r="B22" s="93" t="str">
        <f>'Rnd 1 Boys 1A-2A'!B22</f>
        <v>Viking 1A</v>
      </c>
      <c r="C22" s="96" t="str">
        <f>'Rnd 1 Boys 1A-2A'!C22</f>
        <v>TOTALS</v>
      </c>
      <c r="D22" s="157">
        <f aca="true" t="shared" si="4" ref="D22:U22">SUM(D18:D21)-MAX(D18:D21)</f>
        <v>15</v>
      </c>
      <c r="E22" s="158">
        <f t="shared" si="4"/>
        <v>14</v>
      </c>
      <c r="F22" s="158">
        <f t="shared" si="4"/>
        <v>16</v>
      </c>
      <c r="G22" s="158">
        <f t="shared" si="4"/>
        <v>12</v>
      </c>
      <c r="H22" s="158">
        <f t="shared" si="4"/>
        <v>16</v>
      </c>
      <c r="I22" s="158">
        <f t="shared" si="4"/>
        <v>15</v>
      </c>
      <c r="J22" s="158">
        <f t="shared" si="4"/>
        <v>13</v>
      </c>
      <c r="K22" s="158">
        <f t="shared" si="4"/>
        <v>19</v>
      </c>
      <c r="L22" s="104">
        <f t="shared" si="4"/>
        <v>14</v>
      </c>
      <c r="M22" s="157">
        <f t="shared" si="4"/>
        <v>15</v>
      </c>
      <c r="N22" s="158">
        <f t="shared" si="4"/>
        <v>15</v>
      </c>
      <c r="O22" s="158">
        <f t="shared" si="4"/>
        <v>12</v>
      </c>
      <c r="P22" s="158">
        <f t="shared" si="4"/>
        <v>13</v>
      </c>
      <c r="Q22" s="158">
        <f t="shared" si="4"/>
        <v>10</v>
      </c>
      <c r="R22" s="158">
        <f t="shared" si="4"/>
        <v>17</v>
      </c>
      <c r="S22" s="158">
        <f t="shared" si="4"/>
        <v>9</v>
      </c>
      <c r="T22" s="158">
        <f t="shared" si="4"/>
        <v>18</v>
      </c>
      <c r="U22" s="104">
        <f t="shared" si="4"/>
        <v>16</v>
      </c>
      <c r="V22" s="104">
        <f t="shared" si="0"/>
        <v>259</v>
      </c>
    </row>
    <row r="23" spans="1:29" ht="15">
      <c r="A23" s="58" t="str">
        <f>'Rnd 1 Boys 1A-2A'!A23</f>
        <v>EDM</v>
      </c>
      <c r="B23" s="58" t="str">
        <f>'Rnd 1 Boys 1A-2A'!B23</f>
        <v>St. John Paul II 2A</v>
      </c>
      <c r="C23" s="66" t="str">
        <f>'Rnd 1 Boys 1A-2A'!C23</f>
        <v>Bryce Osepchuk</v>
      </c>
      <c r="D23" s="125">
        <v>5</v>
      </c>
      <c r="E23" s="126">
        <v>5</v>
      </c>
      <c r="F23" s="126">
        <v>5</v>
      </c>
      <c r="G23" s="126">
        <v>5</v>
      </c>
      <c r="H23" s="126">
        <v>5</v>
      </c>
      <c r="I23" s="126">
        <v>5</v>
      </c>
      <c r="J23" s="126">
        <v>5</v>
      </c>
      <c r="K23" s="126">
        <v>5</v>
      </c>
      <c r="L23" s="124">
        <v>5</v>
      </c>
      <c r="M23" s="125">
        <v>6</v>
      </c>
      <c r="N23" s="126">
        <v>5</v>
      </c>
      <c r="O23" s="126">
        <v>4</v>
      </c>
      <c r="P23" s="126">
        <v>5</v>
      </c>
      <c r="Q23" s="126">
        <v>4</v>
      </c>
      <c r="R23" s="126">
        <v>5</v>
      </c>
      <c r="S23" s="126">
        <v>5</v>
      </c>
      <c r="T23" s="126">
        <v>5</v>
      </c>
      <c r="U23" s="124">
        <v>4</v>
      </c>
      <c r="V23" s="156">
        <f t="shared" si="0"/>
        <v>88</v>
      </c>
      <c r="W23" s="4"/>
      <c r="X23" s="4"/>
      <c r="Y23" s="4"/>
      <c r="AC23" s="4"/>
    </row>
    <row r="24" spans="1:29" ht="15">
      <c r="A24" s="58" t="str">
        <f>'Rnd 1 Boys 1A-2A'!A24</f>
        <v>EDM</v>
      </c>
      <c r="B24" s="58" t="str">
        <f>'Rnd 1 Boys 1A-2A'!B24</f>
        <v>St. John Paul II 2A</v>
      </c>
      <c r="C24" s="66" t="str">
        <f>'Rnd 1 Boys 1A-2A'!C24</f>
        <v>Michael Gaumont</v>
      </c>
      <c r="D24" s="125">
        <v>5</v>
      </c>
      <c r="E24" s="126">
        <v>5</v>
      </c>
      <c r="F24" s="126">
        <v>5</v>
      </c>
      <c r="G24" s="126">
        <v>5</v>
      </c>
      <c r="H24" s="126">
        <v>5</v>
      </c>
      <c r="I24" s="126">
        <v>5</v>
      </c>
      <c r="J24" s="126">
        <v>4</v>
      </c>
      <c r="K24" s="126">
        <v>6</v>
      </c>
      <c r="L24" s="124">
        <v>5</v>
      </c>
      <c r="M24" s="125">
        <v>4</v>
      </c>
      <c r="N24" s="126">
        <v>12</v>
      </c>
      <c r="O24" s="126">
        <v>5</v>
      </c>
      <c r="P24" s="126">
        <v>8</v>
      </c>
      <c r="Q24" s="126">
        <v>6</v>
      </c>
      <c r="R24" s="126">
        <v>5</v>
      </c>
      <c r="S24" s="126">
        <v>5</v>
      </c>
      <c r="T24" s="126">
        <v>6</v>
      </c>
      <c r="U24" s="124">
        <v>5</v>
      </c>
      <c r="V24" s="156">
        <f t="shared" si="0"/>
        <v>101</v>
      </c>
      <c r="W24" s="4"/>
      <c r="X24" s="4"/>
      <c r="Y24" s="4"/>
      <c r="AC24" s="4"/>
    </row>
    <row r="25" spans="1:29" ht="15">
      <c r="A25" s="58" t="str">
        <f>'Rnd 1 Boys 1A-2A'!A25</f>
        <v>EDM</v>
      </c>
      <c r="B25" s="58" t="str">
        <f>'Rnd 1 Boys 1A-2A'!B25</f>
        <v>St. John Paul II 2A</v>
      </c>
      <c r="C25" s="66" t="str">
        <f>'Rnd 1 Boys 1A-2A'!C25</f>
        <v>Brayden Rocque</v>
      </c>
      <c r="D25" s="125">
        <v>8</v>
      </c>
      <c r="E25" s="126">
        <v>5</v>
      </c>
      <c r="F25" s="126">
        <v>7</v>
      </c>
      <c r="G25" s="126">
        <v>3</v>
      </c>
      <c r="H25" s="126">
        <v>6</v>
      </c>
      <c r="I25" s="126">
        <v>5</v>
      </c>
      <c r="J25" s="126">
        <v>4</v>
      </c>
      <c r="K25" s="126">
        <v>10</v>
      </c>
      <c r="L25" s="124">
        <v>6</v>
      </c>
      <c r="M25" s="125">
        <v>6</v>
      </c>
      <c r="N25" s="126">
        <v>6</v>
      </c>
      <c r="O25" s="126">
        <v>6</v>
      </c>
      <c r="P25" s="126">
        <v>7</v>
      </c>
      <c r="Q25" s="126">
        <v>4</v>
      </c>
      <c r="R25" s="126">
        <v>8</v>
      </c>
      <c r="S25" s="126">
        <v>5</v>
      </c>
      <c r="T25" s="126">
        <v>6</v>
      </c>
      <c r="U25" s="124">
        <v>7</v>
      </c>
      <c r="V25" s="156">
        <f t="shared" si="0"/>
        <v>109</v>
      </c>
      <c r="W25" s="4"/>
      <c r="X25" s="4"/>
      <c r="Y25" s="4"/>
      <c r="AC25" s="4"/>
    </row>
    <row r="26" spans="1:29" ht="15">
      <c r="A26" s="58" t="str">
        <f>'Rnd 1 Boys 1A-2A'!A26</f>
        <v>EDM</v>
      </c>
      <c r="B26" s="58" t="str">
        <f>'Rnd 1 Boys 1A-2A'!B26</f>
        <v>St. John Paul II 2A</v>
      </c>
      <c r="C26" s="66" t="str">
        <f>'Rnd 1 Boys 1A-2A'!C26</f>
        <v>Jacob Bennett</v>
      </c>
      <c r="D26" s="122">
        <v>7</v>
      </c>
      <c r="E26" s="123">
        <v>6</v>
      </c>
      <c r="F26" s="123">
        <v>5</v>
      </c>
      <c r="G26" s="123">
        <v>6</v>
      </c>
      <c r="H26" s="123">
        <v>6</v>
      </c>
      <c r="I26" s="123">
        <v>6</v>
      </c>
      <c r="J26" s="123">
        <v>6</v>
      </c>
      <c r="K26" s="123">
        <v>6</v>
      </c>
      <c r="L26" s="124">
        <v>6</v>
      </c>
      <c r="M26" s="122">
        <v>4</v>
      </c>
      <c r="N26" s="123">
        <v>6</v>
      </c>
      <c r="O26" s="123">
        <v>5</v>
      </c>
      <c r="P26" s="123">
        <v>6</v>
      </c>
      <c r="Q26" s="123">
        <v>3</v>
      </c>
      <c r="R26" s="123">
        <v>4</v>
      </c>
      <c r="S26" s="123">
        <v>5</v>
      </c>
      <c r="T26" s="123">
        <v>7</v>
      </c>
      <c r="U26" s="124">
        <v>7</v>
      </c>
      <c r="V26" s="156">
        <f t="shared" si="0"/>
        <v>101</v>
      </c>
      <c r="W26" s="4"/>
      <c r="X26" s="4"/>
      <c r="Y26" s="4"/>
      <c r="AC26" s="4"/>
    </row>
    <row r="27" spans="1:22" s="20" customFormat="1" ht="15">
      <c r="A27" s="98" t="str">
        <f>'Rnd 1 Boys 1A-2A'!A27</f>
        <v>EDM</v>
      </c>
      <c r="B27" s="98" t="str">
        <f>'Rnd 1 Boys 1A-2A'!B27</f>
        <v>St. John Paul II 2A</v>
      </c>
      <c r="C27" s="99" t="str">
        <f>'Rnd 1 Boys 1A-2A'!C27</f>
        <v>TOTALS</v>
      </c>
      <c r="D27" s="157">
        <f aca="true" t="shared" si="5" ref="D27:U27">SUM(D23:D26)-MAX(D23:D26)</f>
        <v>17</v>
      </c>
      <c r="E27" s="158">
        <f t="shared" si="5"/>
        <v>15</v>
      </c>
      <c r="F27" s="158">
        <f t="shared" si="5"/>
        <v>15</v>
      </c>
      <c r="G27" s="158">
        <f t="shared" si="5"/>
        <v>13</v>
      </c>
      <c r="H27" s="158">
        <f t="shared" si="5"/>
        <v>16</v>
      </c>
      <c r="I27" s="158">
        <f t="shared" si="5"/>
        <v>15</v>
      </c>
      <c r="J27" s="158">
        <f t="shared" si="5"/>
        <v>13</v>
      </c>
      <c r="K27" s="158">
        <f t="shared" si="5"/>
        <v>17</v>
      </c>
      <c r="L27" s="104">
        <f t="shared" si="5"/>
        <v>16</v>
      </c>
      <c r="M27" s="157">
        <f t="shared" si="5"/>
        <v>14</v>
      </c>
      <c r="N27" s="158">
        <f t="shared" si="5"/>
        <v>17</v>
      </c>
      <c r="O27" s="158">
        <f t="shared" si="5"/>
        <v>14</v>
      </c>
      <c r="P27" s="158">
        <f t="shared" si="5"/>
        <v>18</v>
      </c>
      <c r="Q27" s="158">
        <f t="shared" si="5"/>
        <v>11</v>
      </c>
      <c r="R27" s="158">
        <f t="shared" si="5"/>
        <v>14</v>
      </c>
      <c r="S27" s="158">
        <f t="shared" si="5"/>
        <v>15</v>
      </c>
      <c r="T27" s="158">
        <f t="shared" si="5"/>
        <v>17</v>
      </c>
      <c r="U27" s="104">
        <f t="shared" si="5"/>
        <v>16</v>
      </c>
      <c r="V27" s="104">
        <f aca="true" t="shared" si="6" ref="V27:V36">SUM(D27:U27)</f>
        <v>273</v>
      </c>
    </row>
    <row r="28" spans="1:29" ht="15">
      <c r="A28" s="58" t="str">
        <f>'Rnd 1 Boys 1A-2A'!A28</f>
        <v>NC</v>
      </c>
      <c r="B28" s="58" t="str">
        <f>'Rnd 1 Boys 1A-2A'!B28</f>
        <v>Mayerthorpe 2A</v>
      </c>
      <c r="C28" s="66" t="str">
        <f>'Rnd 1 Boys 1A-2A'!C28</f>
        <v>Spencer Roszko</v>
      </c>
      <c r="D28" s="125">
        <v>5</v>
      </c>
      <c r="E28" s="126">
        <v>5</v>
      </c>
      <c r="F28" s="126">
        <v>7</v>
      </c>
      <c r="G28" s="126">
        <v>2</v>
      </c>
      <c r="H28" s="126">
        <v>6</v>
      </c>
      <c r="I28" s="126">
        <v>6</v>
      </c>
      <c r="J28" s="126">
        <v>4</v>
      </c>
      <c r="K28" s="126">
        <v>5</v>
      </c>
      <c r="L28" s="124">
        <v>5</v>
      </c>
      <c r="M28" s="125">
        <v>4</v>
      </c>
      <c r="N28" s="126">
        <v>6</v>
      </c>
      <c r="O28" s="126">
        <v>4</v>
      </c>
      <c r="P28" s="126">
        <v>6</v>
      </c>
      <c r="Q28" s="126">
        <v>4</v>
      </c>
      <c r="R28" s="126">
        <v>5</v>
      </c>
      <c r="S28" s="126">
        <v>4</v>
      </c>
      <c r="T28" s="126">
        <v>7</v>
      </c>
      <c r="U28" s="124">
        <v>6</v>
      </c>
      <c r="V28" s="156">
        <f t="shared" si="6"/>
        <v>91</v>
      </c>
      <c r="W28" s="4"/>
      <c r="X28" s="4"/>
      <c r="Y28" s="4"/>
      <c r="AC28" s="4"/>
    </row>
    <row r="29" spans="1:29" ht="15">
      <c r="A29" s="58" t="str">
        <f>'Rnd 1 Boys 1A-2A'!A29</f>
        <v>NC</v>
      </c>
      <c r="B29" s="58" t="str">
        <f>'Rnd 1 Boys 1A-2A'!B29</f>
        <v>Mayerthorpe 2A</v>
      </c>
      <c r="C29" s="66" t="str">
        <f>'Rnd 1 Boys 1A-2A'!C29</f>
        <v>Brady Russell</v>
      </c>
      <c r="D29" s="125">
        <v>6</v>
      </c>
      <c r="E29" s="126">
        <v>9</v>
      </c>
      <c r="F29" s="126">
        <v>5</v>
      </c>
      <c r="G29" s="126">
        <v>4</v>
      </c>
      <c r="H29" s="126">
        <v>6</v>
      </c>
      <c r="I29" s="126">
        <v>5</v>
      </c>
      <c r="J29" s="126">
        <v>5</v>
      </c>
      <c r="K29" s="126">
        <v>6</v>
      </c>
      <c r="L29" s="124">
        <v>7</v>
      </c>
      <c r="M29" s="125">
        <v>6</v>
      </c>
      <c r="N29" s="126">
        <v>7</v>
      </c>
      <c r="O29" s="126">
        <v>6</v>
      </c>
      <c r="P29" s="126">
        <v>6</v>
      </c>
      <c r="Q29" s="126">
        <v>4</v>
      </c>
      <c r="R29" s="126">
        <v>5</v>
      </c>
      <c r="S29" s="126">
        <v>4</v>
      </c>
      <c r="T29" s="126">
        <v>8</v>
      </c>
      <c r="U29" s="124">
        <v>6</v>
      </c>
      <c r="V29" s="156">
        <f t="shared" si="6"/>
        <v>105</v>
      </c>
      <c r="W29" s="4"/>
      <c r="X29" s="4"/>
      <c r="Y29" s="4"/>
      <c r="AC29" s="4"/>
    </row>
    <row r="30" spans="1:29" ht="15">
      <c r="A30" s="58" t="str">
        <f>'Rnd 1 Boys 1A-2A'!A30</f>
        <v>NC</v>
      </c>
      <c r="B30" s="58" t="str">
        <f>'Rnd 1 Boys 1A-2A'!B30</f>
        <v>Mayerthorpe 2A</v>
      </c>
      <c r="C30" s="66" t="str">
        <f>'Rnd 1 Boys 1A-2A'!C30</f>
        <v>Devyn Kerr</v>
      </c>
      <c r="D30" s="125">
        <v>7</v>
      </c>
      <c r="E30" s="126">
        <v>5</v>
      </c>
      <c r="F30" s="126">
        <v>5</v>
      </c>
      <c r="G30" s="126">
        <v>6</v>
      </c>
      <c r="H30" s="126">
        <v>5</v>
      </c>
      <c r="I30" s="126">
        <v>6</v>
      </c>
      <c r="J30" s="126">
        <v>5</v>
      </c>
      <c r="K30" s="126">
        <v>4</v>
      </c>
      <c r="L30" s="124">
        <v>6</v>
      </c>
      <c r="M30" s="125">
        <v>5</v>
      </c>
      <c r="N30" s="126">
        <v>6</v>
      </c>
      <c r="O30" s="126">
        <v>6</v>
      </c>
      <c r="P30" s="126">
        <v>5</v>
      </c>
      <c r="Q30" s="126">
        <v>4</v>
      </c>
      <c r="R30" s="126">
        <v>7</v>
      </c>
      <c r="S30" s="126">
        <v>3</v>
      </c>
      <c r="T30" s="126">
        <v>7</v>
      </c>
      <c r="U30" s="124">
        <v>6</v>
      </c>
      <c r="V30" s="156">
        <f t="shared" si="6"/>
        <v>98</v>
      </c>
      <c r="W30" s="4"/>
      <c r="X30" s="4"/>
      <c r="Y30" s="4"/>
      <c r="AC30" s="4"/>
    </row>
    <row r="31" spans="1:29" ht="15">
      <c r="A31" s="58" t="str">
        <f>'Rnd 1 Boys 1A-2A'!A31</f>
        <v>NC</v>
      </c>
      <c r="B31" s="58" t="str">
        <f>'Rnd 1 Boys 1A-2A'!B31</f>
        <v>Mayerthorpe 2A</v>
      </c>
      <c r="C31" s="66" t="str">
        <f>'Rnd 1 Boys 1A-2A'!C31</f>
        <v>Pacen Jager</v>
      </c>
      <c r="D31" s="122">
        <v>7</v>
      </c>
      <c r="E31" s="123">
        <v>6</v>
      </c>
      <c r="F31" s="123">
        <v>5</v>
      </c>
      <c r="G31" s="123">
        <v>6</v>
      </c>
      <c r="H31" s="123">
        <v>5</v>
      </c>
      <c r="I31" s="123">
        <v>6</v>
      </c>
      <c r="J31" s="123">
        <v>4</v>
      </c>
      <c r="K31" s="123">
        <v>5</v>
      </c>
      <c r="L31" s="124">
        <v>5</v>
      </c>
      <c r="M31" s="122">
        <v>6</v>
      </c>
      <c r="N31" s="123">
        <v>8</v>
      </c>
      <c r="O31" s="123">
        <v>6</v>
      </c>
      <c r="P31" s="123">
        <v>5</v>
      </c>
      <c r="Q31" s="123">
        <v>4</v>
      </c>
      <c r="R31" s="123">
        <v>9</v>
      </c>
      <c r="S31" s="123">
        <v>4</v>
      </c>
      <c r="T31" s="123">
        <v>7</v>
      </c>
      <c r="U31" s="124">
        <v>6</v>
      </c>
      <c r="V31" s="156">
        <f t="shared" si="6"/>
        <v>104</v>
      </c>
      <c r="W31" s="4"/>
      <c r="X31" s="4"/>
      <c r="Y31" s="4"/>
      <c r="AC31" s="4"/>
    </row>
    <row r="32" spans="1:22" s="20" customFormat="1" ht="15">
      <c r="A32" s="93" t="str">
        <f>'Rnd 1 Boys 1A-2A'!A32</f>
        <v>NC</v>
      </c>
      <c r="B32" s="93" t="str">
        <f>'Rnd 1 Boys 1A-2A'!B32</f>
        <v>Mayerthorpe 2A</v>
      </c>
      <c r="C32" s="96" t="str">
        <f>'Rnd 1 Boys 1A-2A'!C32</f>
        <v>TOTALS</v>
      </c>
      <c r="D32" s="157">
        <f aca="true" t="shared" si="7" ref="D32:U32">SUM(D28:D31)-MAX(D28:D31)</f>
        <v>18</v>
      </c>
      <c r="E32" s="158">
        <f t="shared" si="7"/>
        <v>16</v>
      </c>
      <c r="F32" s="158">
        <f t="shared" si="7"/>
        <v>15</v>
      </c>
      <c r="G32" s="158">
        <f t="shared" si="7"/>
        <v>12</v>
      </c>
      <c r="H32" s="158">
        <f t="shared" si="7"/>
        <v>16</v>
      </c>
      <c r="I32" s="158">
        <f t="shared" si="7"/>
        <v>17</v>
      </c>
      <c r="J32" s="158">
        <f t="shared" si="7"/>
        <v>13</v>
      </c>
      <c r="K32" s="158">
        <f t="shared" si="7"/>
        <v>14</v>
      </c>
      <c r="L32" s="104">
        <f t="shared" si="7"/>
        <v>16</v>
      </c>
      <c r="M32" s="157">
        <f t="shared" si="7"/>
        <v>15</v>
      </c>
      <c r="N32" s="158">
        <f t="shared" si="7"/>
        <v>19</v>
      </c>
      <c r="O32" s="158">
        <f t="shared" si="7"/>
        <v>16</v>
      </c>
      <c r="P32" s="158">
        <f t="shared" si="7"/>
        <v>16</v>
      </c>
      <c r="Q32" s="158">
        <f t="shared" si="7"/>
        <v>12</v>
      </c>
      <c r="R32" s="158">
        <f t="shared" si="7"/>
        <v>17</v>
      </c>
      <c r="S32" s="158">
        <f t="shared" si="7"/>
        <v>11</v>
      </c>
      <c r="T32" s="158">
        <f t="shared" si="7"/>
        <v>21</v>
      </c>
      <c r="U32" s="104">
        <f t="shared" si="7"/>
        <v>18</v>
      </c>
      <c r="V32" s="104">
        <f t="shared" si="6"/>
        <v>282</v>
      </c>
    </row>
    <row r="33" spans="1:29" ht="15">
      <c r="A33" s="58" t="str">
        <f>'Rnd 1 Boys 1A-2A'!A33</f>
        <v>NE</v>
      </c>
      <c r="B33" s="58" t="str">
        <f>'Rnd 1 Boys 1A-2A'!B33</f>
        <v>F.G. Miller 2A</v>
      </c>
      <c r="C33" s="66" t="str">
        <f>'Rnd 1 Boys 1A-2A'!C33</f>
        <v>Nick Anderson</v>
      </c>
      <c r="D33" s="125">
        <v>5</v>
      </c>
      <c r="E33" s="126">
        <v>6</v>
      </c>
      <c r="F33" s="126">
        <v>5</v>
      </c>
      <c r="G33" s="126">
        <v>4</v>
      </c>
      <c r="H33" s="126">
        <v>5</v>
      </c>
      <c r="I33" s="126">
        <v>5</v>
      </c>
      <c r="J33" s="126">
        <v>4</v>
      </c>
      <c r="K33" s="126">
        <v>6</v>
      </c>
      <c r="L33" s="124">
        <v>5</v>
      </c>
      <c r="M33" s="125">
        <v>5</v>
      </c>
      <c r="N33" s="126">
        <v>6</v>
      </c>
      <c r="O33" s="126">
        <v>4</v>
      </c>
      <c r="P33" s="126">
        <v>4</v>
      </c>
      <c r="Q33" s="126">
        <v>5</v>
      </c>
      <c r="R33" s="126">
        <v>6</v>
      </c>
      <c r="S33" s="126">
        <v>3</v>
      </c>
      <c r="T33" s="126">
        <v>6</v>
      </c>
      <c r="U33" s="124">
        <v>5</v>
      </c>
      <c r="V33" s="156">
        <f t="shared" si="6"/>
        <v>89</v>
      </c>
      <c r="W33" s="4"/>
      <c r="X33" s="4"/>
      <c r="Y33" s="4"/>
      <c r="AC33" s="4"/>
    </row>
    <row r="34" spans="1:29" ht="15">
      <c r="A34" s="58" t="str">
        <f>'Rnd 1 Boys 1A-2A'!A34</f>
        <v>NE</v>
      </c>
      <c r="B34" s="58" t="str">
        <f>'Rnd 1 Boys 1A-2A'!B34</f>
        <v>F.G. Miller 2A</v>
      </c>
      <c r="C34" s="66" t="str">
        <f>'Rnd 1 Boys 1A-2A'!C34</f>
        <v>Kaiden Evans Anderson</v>
      </c>
      <c r="D34" s="125">
        <v>7</v>
      </c>
      <c r="E34" s="126">
        <v>4</v>
      </c>
      <c r="F34" s="126">
        <v>6</v>
      </c>
      <c r="G34" s="126">
        <v>5</v>
      </c>
      <c r="H34" s="126">
        <v>5</v>
      </c>
      <c r="I34" s="126">
        <v>6</v>
      </c>
      <c r="J34" s="126">
        <v>5</v>
      </c>
      <c r="K34" s="126">
        <v>6</v>
      </c>
      <c r="L34" s="124">
        <v>3</v>
      </c>
      <c r="M34" s="125">
        <v>5</v>
      </c>
      <c r="N34" s="126">
        <v>6</v>
      </c>
      <c r="O34" s="126">
        <v>4</v>
      </c>
      <c r="P34" s="126">
        <v>7</v>
      </c>
      <c r="Q34" s="126">
        <v>5</v>
      </c>
      <c r="R34" s="126">
        <v>5</v>
      </c>
      <c r="S34" s="126">
        <v>5</v>
      </c>
      <c r="T34" s="126">
        <v>7</v>
      </c>
      <c r="U34" s="124">
        <v>5</v>
      </c>
      <c r="V34" s="156">
        <f t="shared" si="6"/>
        <v>96</v>
      </c>
      <c r="W34" s="4"/>
      <c r="X34" s="4"/>
      <c r="Y34" s="4"/>
      <c r="AC34" s="4"/>
    </row>
    <row r="35" spans="1:29" ht="15">
      <c r="A35" s="58" t="str">
        <f>'Rnd 1 Boys 1A-2A'!A35</f>
        <v>NE</v>
      </c>
      <c r="B35" s="58" t="str">
        <f>'Rnd 1 Boys 1A-2A'!B35</f>
        <v>F.G. Miller 2A</v>
      </c>
      <c r="C35" s="66" t="str">
        <f>'Rnd 1 Boys 1A-2A'!C35</f>
        <v>Parker Allen</v>
      </c>
      <c r="D35" s="125">
        <v>8</v>
      </c>
      <c r="E35" s="126">
        <v>7</v>
      </c>
      <c r="F35" s="126">
        <v>8</v>
      </c>
      <c r="G35" s="126">
        <v>6</v>
      </c>
      <c r="H35" s="126">
        <v>5</v>
      </c>
      <c r="I35" s="126">
        <v>4</v>
      </c>
      <c r="J35" s="126">
        <v>5</v>
      </c>
      <c r="K35" s="126">
        <v>7</v>
      </c>
      <c r="L35" s="124">
        <v>4</v>
      </c>
      <c r="M35" s="125">
        <v>6</v>
      </c>
      <c r="N35" s="126">
        <v>8</v>
      </c>
      <c r="O35" s="126">
        <v>6</v>
      </c>
      <c r="P35" s="126">
        <v>6</v>
      </c>
      <c r="Q35" s="126">
        <v>4</v>
      </c>
      <c r="R35" s="126">
        <v>7</v>
      </c>
      <c r="S35" s="126">
        <v>4</v>
      </c>
      <c r="T35" s="126">
        <v>6</v>
      </c>
      <c r="U35" s="124">
        <v>6</v>
      </c>
      <c r="V35" s="156">
        <f t="shared" si="6"/>
        <v>107</v>
      </c>
      <c r="W35" s="4"/>
      <c r="X35" s="4"/>
      <c r="Y35" s="4"/>
      <c r="AC35" s="4"/>
    </row>
    <row r="36" spans="1:29" ht="15">
      <c r="A36" s="58" t="str">
        <f>'Rnd 1 Boys 1A-2A'!A36</f>
        <v>NE</v>
      </c>
      <c r="B36" s="58" t="str">
        <f>'Rnd 1 Boys 1A-2A'!B36</f>
        <v>F.G. Miller 2A</v>
      </c>
      <c r="C36" s="66" t="str">
        <f>'Rnd 1 Boys 1A-2A'!C36</f>
        <v>Zane Cribbins</v>
      </c>
      <c r="D36" s="122">
        <v>9</v>
      </c>
      <c r="E36" s="123">
        <v>9</v>
      </c>
      <c r="F36" s="123">
        <v>6</v>
      </c>
      <c r="G36" s="123">
        <v>6</v>
      </c>
      <c r="H36" s="123">
        <v>6</v>
      </c>
      <c r="I36" s="123">
        <v>6</v>
      </c>
      <c r="J36" s="123">
        <v>4</v>
      </c>
      <c r="K36" s="123">
        <v>6</v>
      </c>
      <c r="L36" s="124">
        <v>8</v>
      </c>
      <c r="M36" s="122">
        <v>6</v>
      </c>
      <c r="N36" s="123">
        <v>6</v>
      </c>
      <c r="O36" s="123">
        <v>6</v>
      </c>
      <c r="P36" s="123">
        <v>6</v>
      </c>
      <c r="Q36" s="123">
        <v>4</v>
      </c>
      <c r="R36" s="123">
        <v>4</v>
      </c>
      <c r="S36" s="123">
        <v>7</v>
      </c>
      <c r="T36" s="123">
        <v>9</v>
      </c>
      <c r="U36" s="124">
        <v>5</v>
      </c>
      <c r="V36" s="156">
        <f t="shared" si="6"/>
        <v>113</v>
      </c>
      <c r="W36" s="4"/>
      <c r="X36" s="4"/>
      <c r="Y36" s="4"/>
      <c r="AC36" s="4"/>
    </row>
    <row r="37" spans="1:22" s="20" customFormat="1" ht="15">
      <c r="A37" s="98" t="str">
        <f>'Rnd 1 Boys 1A-2A'!A37</f>
        <v>NC</v>
      </c>
      <c r="B37" s="98" t="str">
        <f>'Rnd 1 Boys 1A-2A'!B37</f>
        <v>F.G. Miller 2A</v>
      </c>
      <c r="C37" s="99" t="str">
        <f>'Rnd 1 Boys 1A-2A'!C37</f>
        <v>TOTALS</v>
      </c>
      <c r="D37" s="157">
        <f aca="true" t="shared" si="8" ref="D37:U37">SUM(D33:D36)-MAX(D33:D36)</f>
        <v>20</v>
      </c>
      <c r="E37" s="158">
        <f t="shared" si="8"/>
        <v>17</v>
      </c>
      <c r="F37" s="158">
        <f t="shared" si="8"/>
        <v>17</v>
      </c>
      <c r="G37" s="158">
        <f t="shared" si="8"/>
        <v>15</v>
      </c>
      <c r="H37" s="158">
        <f t="shared" si="8"/>
        <v>15</v>
      </c>
      <c r="I37" s="158">
        <f t="shared" si="8"/>
        <v>15</v>
      </c>
      <c r="J37" s="158">
        <f t="shared" si="8"/>
        <v>13</v>
      </c>
      <c r="K37" s="158">
        <f t="shared" si="8"/>
        <v>18</v>
      </c>
      <c r="L37" s="104">
        <f t="shared" si="8"/>
        <v>12</v>
      </c>
      <c r="M37" s="157">
        <f t="shared" si="8"/>
        <v>16</v>
      </c>
      <c r="N37" s="158">
        <f t="shared" si="8"/>
        <v>18</v>
      </c>
      <c r="O37" s="158">
        <f t="shared" si="8"/>
        <v>14</v>
      </c>
      <c r="P37" s="158">
        <f t="shared" si="8"/>
        <v>16</v>
      </c>
      <c r="Q37" s="158">
        <f t="shared" si="8"/>
        <v>13</v>
      </c>
      <c r="R37" s="158">
        <f t="shared" si="8"/>
        <v>15</v>
      </c>
      <c r="S37" s="158">
        <f t="shared" si="8"/>
        <v>12</v>
      </c>
      <c r="T37" s="158">
        <f t="shared" si="8"/>
        <v>19</v>
      </c>
      <c r="U37" s="104">
        <f t="shared" si="8"/>
        <v>15</v>
      </c>
      <c r="V37" s="104">
        <f aca="true" t="shared" si="9" ref="V37:V57">SUM(D37:U37)</f>
        <v>280</v>
      </c>
    </row>
    <row r="38" spans="1:29" ht="15">
      <c r="A38" s="58" t="str">
        <f>'Rnd 1 Boys 1A-2A'!A38</f>
        <v>NW</v>
      </c>
      <c r="B38" s="58" t="str">
        <f>'Rnd 1 Boys 1A-2A'!B38</f>
        <v>Mistassiniy 2A</v>
      </c>
      <c r="C38" s="66" t="str">
        <f>'Rnd 1 Boys 1A-2A'!C38</f>
        <v>Zach Zabot</v>
      </c>
      <c r="D38" s="125">
        <v>5</v>
      </c>
      <c r="E38" s="126">
        <v>5</v>
      </c>
      <c r="F38" s="126">
        <v>5</v>
      </c>
      <c r="G38" s="126">
        <v>5</v>
      </c>
      <c r="H38" s="126">
        <v>5</v>
      </c>
      <c r="I38" s="126">
        <v>5</v>
      </c>
      <c r="J38" s="126">
        <v>3</v>
      </c>
      <c r="K38" s="126">
        <v>4</v>
      </c>
      <c r="L38" s="124">
        <v>5</v>
      </c>
      <c r="M38" s="125">
        <v>5</v>
      </c>
      <c r="N38" s="126">
        <v>5</v>
      </c>
      <c r="O38" s="126">
        <v>6</v>
      </c>
      <c r="P38" s="126">
        <v>4</v>
      </c>
      <c r="Q38" s="126">
        <v>4</v>
      </c>
      <c r="R38" s="126">
        <v>4</v>
      </c>
      <c r="S38" s="126">
        <v>3</v>
      </c>
      <c r="T38" s="126">
        <v>5</v>
      </c>
      <c r="U38" s="124">
        <v>6</v>
      </c>
      <c r="V38" s="156">
        <f t="shared" si="9"/>
        <v>84</v>
      </c>
      <c r="W38" s="4"/>
      <c r="X38" s="4"/>
      <c r="Y38" s="4"/>
      <c r="AC38" s="4"/>
    </row>
    <row r="39" spans="1:29" ht="15">
      <c r="A39" s="58" t="str">
        <f>'Rnd 1 Boys 1A-2A'!A39</f>
        <v>NW</v>
      </c>
      <c r="B39" s="58" t="str">
        <f>'Rnd 1 Boys 1A-2A'!B39</f>
        <v>Mistassiniy 2A</v>
      </c>
      <c r="C39" s="66" t="str">
        <f>'Rnd 1 Boys 1A-2A'!C39</f>
        <v>Colton Shaw</v>
      </c>
      <c r="D39" s="125">
        <v>8</v>
      </c>
      <c r="E39" s="126">
        <v>6</v>
      </c>
      <c r="F39" s="126">
        <v>4</v>
      </c>
      <c r="G39" s="126">
        <v>4</v>
      </c>
      <c r="H39" s="126">
        <v>4</v>
      </c>
      <c r="I39" s="126">
        <v>4</v>
      </c>
      <c r="J39" s="126">
        <v>4</v>
      </c>
      <c r="K39" s="126">
        <v>5</v>
      </c>
      <c r="L39" s="124">
        <v>5</v>
      </c>
      <c r="M39" s="125">
        <v>6</v>
      </c>
      <c r="N39" s="126">
        <v>5</v>
      </c>
      <c r="O39" s="126">
        <v>3</v>
      </c>
      <c r="P39" s="126">
        <v>5</v>
      </c>
      <c r="Q39" s="126">
        <v>4</v>
      </c>
      <c r="R39" s="126">
        <v>5</v>
      </c>
      <c r="S39" s="126">
        <v>3</v>
      </c>
      <c r="T39" s="126">
        <v>4</v>
      </c>
      <c r="U39" s="124">
        <v>4</v>
      </c>
      <c r="V39" s="156">
        <f t="shared" si="9"/>
        <v>83</v>
      </c>
      <c r="W39" s="4"/>
      <c r="X39" s="4"/>
      <c r="Y39" s="4"/>
      <c r="AC39" s="4"/>
    </row>
    <row r="40" spans="1:29" ht="15">
      <c r="A40" s="58" t="str">
        <f>'Rnd 1 Boys 1A-2A'!A40</f>
        <v>NW</v>
      </c>
      <c r="B40" s="58" t="str">
        <f>'Rnd 1 Boys 1A-2A'!B40</f>
        <v>Mistassiniy 2A</v>
      </c>
      <c r="C40" s="66" t="str">
        <f>'Rnd 1 Boys 1A-2A'!C40</f>
        <v>Glen Gambler</v>
      </c>
      <c r="D40" s="125">
        <v>7</v>
      </c>
      <c r="E40" s="126">
        <v>5</v>
      </c>
      <c r="F40" s="126">
        <v>4</v>
      </c>
      <c r="G40" s="126">
        <v>4</v>
      </c>
      <c r="H40" s="126">
        <v>4</v>
      </c>
      <c r="I40" s="126">
        <v>5</v>
      </c>
      <c r="J40" s="126">
        <v>4</v>
      </c>
      <c r="K40" s="126">
        <v>5</v>
      </c>
      <c r="L40" s="124">
        <v>6</v>
      </c>
      <c r="M40" s="125">
        <v>5</v>
      </c>
      <c r="N40" s="126">
        <v>8</v>
      </c>
      <c r="O40" s="126">
        <v>6</v>
      </c>
      <c r="P40" s="126">
        <v>5</v>
      </c>
      <c r="Q40" s="126">
        <v>4</v>
      </c>
      <c r="R40" s="126">
        <v>6</v>
      </c>
      <c r="S40" s="126">
        <v>5</v>
      </c>
      <c r="T40" s="126">
        <v>6</v>
      </c>
      <c r="U40" s="124">
        <v>4</v>
      </c>
      <c r="V40" s="156">
        <f t="shared" si="9"/>
        <v>93</v>
      </c>
      <c r="W40" s="4"/>
      <c r="X40" s="4"/>
      <c r="Y40" s="4"/>
      <c r="AC40" s="4"/>
    </row>
    <row r="41" spans="1:29" ht="15">
      <c r="A41" s="58">
        <f>'Rnd 1 Boys 1A-2A'!A41</f>
        <v>0</v>
      </c>
      <c r="B41" s="58">
        <f>'Rnd 1 Boys 1A-2A'!B41</f>
        <v>0</v>
      </c>
      <c r="C41" s="66">
        <f>'Rnd 1 Boys 1A-2A'!C41</f>
        <v>0</v>
      </c>
      <c r="D41" s="122"/>
      <c r="E41" s="123"/>
      <c r="F41" s="123"/>
      <c r="G41" s="123"/>
      <c r="H41" s="123"/>
      <c r="I41" s="123"/>
      <c r="J41" s="123"/>
      <c r="K41" s="123"/>
      <c r="L41" s="124"/>
      <c r="M41" s="122"/>
      <c r="N41" s="123"/>
      <c r="O41" s="123"/>
      <c r="P41" s="123"/>
      <c r="Q41" s="123"/>
      <c r="R41" s="123"/>
      <c r="S41" s="123"/>
      <c r="T41" s="123"/>
      <c r="U41" s="124"/>
      <c r="V41" s="156">
        <f t="shared" si="9"/>
        <v>0</v>
      </c>
      <c r="W41" s="4"/>
      <c r="X41" s="4"/>
      <c r="Y41" s="4"/>
      <c r="AC41" s="4"/>
    </row>
    <row r="42" spans="1:22" s="20" customFormat="1" ht="15">
      <c r="A42" s="96" t="str">
        <f>'Rnd 1 Boys 1A-2A'!A42</f>
        <v>NE</v>
      </c>
      <c r="B42" s="97" t="str">
        <f>'Rnd 1 Boys 1A-2A'!B42</f>
        <v>Mistassiniy 2A</v>
      </c>
      <c r="C42" s="97" t="str">
        <f>'Rnd 1 Boys 1A-2A'!C42</f>
        <v>TOTALS</v>
      </c>
      <c r="D42" s="157">
        <f>SUM(D38:D41)</f>
        <v>20</v>
      </c>
      <c r="E42" s="157">
        <f aca="true" t="shared" si="10" ref="E42:U42">SUM(E38:E41)</f>
        <v>16</v>
      </c>
      <c r="F42" s="157">
        <f t="shared" si="10"/>
        <v>13</v>
      </c>
      <c r="G42" s="157">
        <f t="shared" si="10"/>
        <v>13</v>
      </c>
      <c r="H42" s="157">
        <f t="shared" si="10"/>
        <v>13</v>
      </c>
      <c r="I42" s="157">
        <f t="shared" si="10"/>
        <v>14</v>
      </c>
      <c r="J42" s="157">
        <f t="shared" si="10"/>
        <v>11</v>
      </c>
      <c r="K42" s="157">
        <f t="shared" si="10"/>
        <v>14</v>
      </c>
      <c r="L42" s="157">
        <f t="shared" si="10"/>
        <v>16</v>
      </c>
      <c r="M42" s="157">
        <f t="shared" si="10"/>
        <v>16</v>
      </c>
      <c r="N42" s="157">
        <f t="shared" si="10"/>
        <v>18</v>
      </c>
      <c r="O42" s="157">
        <f t="shared" si="10"/>
        <v>15</v>
      </c>
      <c r="P42" s="157">
        <f t="shared" si="10"/>
        <v>14</v>
      </c>
      <c r="Q42" s="157">
        <f t="shared" si="10"/>
        <v>12</v>
      </c>
      <c r="R42" s="157">
        <f t="shared" si="10"/>
        <v>15</v>
      </c>
      <c r="S42" s="157">
        <f t="shared" si="10"/>
        <v>11</v>
      </c>
      <c r="T42" s="157">
        <f t="shared" si="10"/>
        <v>15</v>
      </c>
      <c r="U42" s="157">
        <f t="shared" si="10"/>
        <v>14</v>
      </c>
      <c r="V42" s="104">
        <f t="shared" si="9"/>
        <v>260</v>
      </c>
    </row>
    <row r="43" spans="1:29" ht="15">
      <c r="A43" s="58" t="str">
        <f>'Rnd 1 Boys 1A-2A'!A43</f>
        <v>SC</v>
      </c>
      <c r="B43" s="58" t="str">
        <f>'Rnd 1 Boys 1A-2A'!B43</f>
        <v>Strathcona-Tweedsmuir 2A</v>
      </c>
      <c r="C43" s="66" t="str">
        <f>'Rnd 1 Boys 1A-2A'!C43</f>
        <v>Calum McKay</v>
      </c>
      <c r="D43" s="125">
        <v>6</v>
      </c>
      <c r="E43" s="126">
        <v>5</v>
      </c>
      <c r="F43" s="126">
        <v>4</v>
      </c>
      <c r="G43" s="126">
        <v>5</v>
      </c>
      <c r="H43" s="126">
        <v>6</v>
      </c>
      <c r="I43" s="126">
        <v>6</v>
      </c>
      <c r="J43" s="126">
        <v>5</v>
      </c>
      <c r="K43" s="126">
        <v>5</v>
      </c>
      <c r="L43" s="124">
        <v>4</v>
      </c>
      <c r="M43" s="125">
        <v>4</v>
      </c>
      <c r="N43" s="126">
        <v>6</v>
      </c>
      <c r="O43" s="126">
        <v>5</v>
      </c>
      <c r="P43" s="126">
        <v>8</v>
      </c>
      <c r="Q43" s="126">
        <v>3</v>
      </c>
      <c r="R43" s="126">
        <v>6</v>
      </c>
      <c r="S43" s="126">
        <v>5</v>
      </c>
      <c r="T43" s="126">
        <v>6</v>
      </c>
      <c r="U43" s="124">
        <v>5</v>
      </c>
      <c r="V43" s="156">
        <f t="shared" si="9"/>
        <v>94</v>
      </c>
      <c r="W43" s="4"/>
      <c r="X43" s="4"/>
      <c r="Y43" s="4"/>
      <c r="AC43" s="4"/>
    </row>
    <row r="44" spans="1:29" ht="15">
      <c r="A44" s="62" t="str">
        <f>'Rnd 1 Boys 1A-2A'!A44</f>
        <v>SC</v>
      </c>
      <c r="B44" s="62" t="str">
        <f>'Rnd 1 Boys 1A-2A'!B44</f>
        <v>Strathcona-Tweedsmuir 2A</v>
      </c>
      <c r="C44" s="76" t="str">
        <f>'Rnd 1 Boys 1A-2A'!C44</f>
        <v>Spencer Kaliniki</v>
      </c>
      <c r="D44" s="125"/>
      <c r="E44" s="126"/>
      <c r="F44" s="126"/>
      <c r="G44" s="126"/>
      <c r="H44" s="126"/>
      <c r="I44" s="126"/>
      <c r="J44" s="126"/>
      <c r="K44" s="126"/>
      <c r="L44" s="124"/>
      <c r="M44" s="125"/>
      <c r="N44" s="126"/>
      <c r="O44" s="126"/>
      <c r="P44" s="126"/>
      <c r="Q44" s="126"/>
      <c r="R44" s="126"/>
      <c r="S44" s="126"/>
      <c r="T44" s="126"/>
      <c r="U44" s="124"/>
      <c r="V44" s="156">
        <f t="shared" si="9"/>
        <v>0</v>
      </c>
      <c r="W44" s="4"/>
      <c r="X44" s="4"/>
      <c r="Y44" s="4"/>
      <c r="AC44" s="4"/>
    </row>
    <row r="45" spans="1:29" ht="15">
      <c r="A45" s="58" t="str">
        <f>'Rnd 1 Boys 1A-2A'!A45</f>
        <v>SC</v>
      </c>
      <c r="B45" s="58" t="str">
        <f>'Rnd 1 Boys 1A-2A'!B45</f>
        <v>Strathcona-Tweedsmuir 2A</v>
      </c>
      <c r="C45" s="66" t="str">
        <f>'Rnd 1 Boys 1A-2A'!C45</f>
        <v>Liam Waterous</v>
      </c>
      <c r="D45" s="125">
        <v>4</v>
      </c>
      <c r="E45" s="126">
        <v>6</v>
      </c>
      <c r="F45" s="126">
        <v>8</v>
      </c>
      <c r="G45" s="126">
        <v>3</v>
      </c>
      <c r="H45" s="126">
        <v>4</v>
      </c>
      <c r="I45" s="126">
        <v>4</v>
      </c>
      <c r="J45" s="126">
        <v>5</v>
      </c>
      <c r="K45" s="126">
        <v>5</v>
      </c>
      <c r="L45" s="124">
        <v>5</v>
      </c>
      <c r="M45" s="125">
        <v>5</v>
      </c>
      <c r="N45" s="126">
        <v>8</v>
      </c>
      <c r="O45" s="126">
        <v>4</v>
      </c>
      <c r="P45" s="126">
        <v>5</v>
      </c>
      <c r="Q45" s="126">
        <v>3</v>
      </c>
      <c r="R45" s="126">
        <v>6</v>
      </c>
      <c r="S45" s="126">
        <v>3</v>
      </c>
      <c r="T45" s="126">
        <v>6</v>
      </c>
      <c r="U45" s="124">
        <v>7</v>
      </c>
      <c r="V45" s="156">
        <f t="shared" si="9"/>
        <v>91</v>
      </c>
      <c r="W45" s="4"/>
      <c r="X45" s="4"/>
      <c r="Y45" s="4"/>
      <c r="AC45" s="4"/>
    </row>
    <row r="46" spans="1:29" ht="15">
      <c r="A46" s="58" t="str">
        <f>'Rnd 1 Boys 1A-2A'!A46</f>
        <v>SC</v>
      </c>
      <c r="B46" s="58" t="str">
        <f>'Rnd 1 Boys 1A-2A'!B46</f>
        <v>Strathcona-Tweedsmuir 2A</v>
      </c>
      <c r="C46" s="66" t="str">
        <f>'Rnd 1 Boys 1A-2A'!C46</f>
        <v>Ryan Verburg</v>
      </c>
      <c r="D46" s="122">
        <v>6</v>
      </c>
      <c r="E46" s="123">
        <v>4</v>
      </c>
      <c r="F46" s="123">
        <v>4</v>
      </c>
      <c r="G46" s="123">
        <v>4</v>
      </c>
      <c r="H46" s="123">
        <v>4</v>
      </c>
      <c r="I46" s="123">
        <v>5</v>
      </c>
      <c r="J46" s="123">
        <v>5</v>
      </c>
      <c r="K46" s="123">
        <v>6</v>
      </c>
      <c r="L46" s="124">
        <v>7</v>
      </c>
      <c r="M46" s="122">
        <v>5</v>
      </c>
      <c r="N46" s="123">
        <v>5</v>
      </c>
      <c r="O46" s="123">
        <v>5</v>
      </c>
      <c r="P46" s="123">
        <v>4</v>
      </c>
      <c r="Q46" s="123">
        <v>3</v>
      </c>
      <c r="R46" s="123">
        <v>8</v>
      </c>
      <c r="S46" s="123">
        <v>6</v>
      </c>
      <c r="T46" s="123">
        <v>6</v>
      </c>
      <c r="U46" s="124">
        <v>5</v>
      </c>
      <c r="V46" s="156">
        <f t="shared" si="9"/>
        <v>92</v>
      </c>
      <c r="W46" s="4"/>
      <c r="X46" s="4"/>
      <c r="Y46" s="4"/>
      <c r="AC46" s="4"/>
    </row>
    <row r="47" spans="1:22" s="20" customFormat="1" ht="15">
      <c r="A47" s="93" t="str">
        <f>'Rnd 1 Boys 1A-2A'!A47</f>
        <v>NE</v>
      </c>
      <c r="B47" s="93" t="str">
        <f>'Rnd 1 Boys 1A-2A'!B47</f>
        <v>Strathcona-Tweedsmuir 2A</v>
      </c>
      <c r="C47" s="96" t="str">
        <f>'Rnd 1 Boys 1A-2A'!C47</f>
        <v>TOTALS</v>
      </c>
      <c r="D47" s="157">
        <f>SUM(D43:D46)</f>
        <v>16</v>
      </c>
      <c r="E47" s="157">
        <f aca="true" t="shared" si="11" ref="E47:U47">SUM(E43:E46)</f>
        <v>15</v>
      </c>
      <c r="F47" s="157">
        <f t="shared" si="11"/>
        <v>16</v>
      </c>
      <c r="G47" s="157">
        <f t="shared" si="11"/>
        <v>12</v>
      </c>
      <c r="H47" s="157">
        <f t="shared" si="11"/>
        <v>14</v>
      </c>
      <c r="I47" s="157">
        <f t="shared" si="11"/>
        <v>15</v>
      </c>
      <c r="J47" s="157">
        <f t="shared" si="11"/>
        <v>15</v>
      </c>
      <c r="K47" s="157">
        <f t="shared" si="11"/>
        <v>16</v>
      </c>
      <c r="L47" s="157">
        <f t="shared" si="11"/>
        <v>16</v>
      </c>
      <c r="M47" s="157">
        <f t="shared" si="11"/>
        <v>14</v>
      </c>
      <c r="N47" s="157">
        <f t="shared" si="11"/>
        <v>19</v>
      </c>
      <c r="O47" s="157">
        <f t="shared" si="11"/>
        <v>14</v>
      </c>
      <c r="P47" s="157">
        <f t="shared" si="11"/>
        <v>17</v>
      </c>
      <c r="Q47" s="157">
        <f t="shared" si="11"/>
        <v>9</v>
      </c>
      <c r="R47" s="157">
        <f t="shared" si="11"/>
        <v>20</v>
      </c>
      <c r="S47" s="157">
        <f t="shared" si="11"/>
        <v>14</v>
      </c>
      <c r="T47" s="157">
        <f t="shared" si="11"/>
        <v>18</v>
      </c>
      <c r="U47" s="157">
        <f t="shared" si="11"/>
        <v>17</v>
      </c>
      <c r="V47" s="104">
        <f t="shared" si="9"/>
        <v>277</v>
      </c>
    </row>
    <row r="48" spans="1:29" ht="15">
      <c r="A48" s="58" t="str">
        <f>'Rnd 1 Boys 1A-2A'!A48</f>
        <v>STH</v>
      </c>
      <c r="B48" s="58" t="str">
        <f>'Rnd 1 Boys 1A-2A'!B48</f>
        <v>Crowsnest 2A</v>
      </c>
      <c r="C48" s="66" t="str">
        <f>'Rnd 1 Boys 1A-2A'!C48</f>
        <v>Justice Stella</v>
      </c>
      <c r="D48" s="125">
        <v>8</v>
      </c>
      <c r="E48" s="126">
        <v>6</v>
      </c>
      <c r="F48" s="126">
        <v>5</v>
      </c>
      <c r="G48" s="126">
        <v>3</v>
      </c>
      <c r="H48" s="126">
        <v>4</v>
      </c>
      <c r="I48" s="126">
        <v>4</v>
      </c>
      <c r="J48" s="126">
        <v>3</v>
      </c>
      <c r="K48" s="126">
        <v>5</v>
      </c>
      <c r="L48" s="124">
        <v>4</v>
      </c>
      <c r="M48" s="125">
        <v>6</v>
      </c>
      <c r="N48" s="126">
        <v>7</v>
      </c>
      <c r="O48" s="126">
        <v>4</v>
      </c>
      <c r="P48" s="126">
        <v>5</v>
      </c>
      <c r="Q48" s="126">
        <v>4</v>
      </c>
      <c r="R48" s="126">
        <v>5</v>
      </c>
      <c r="S48" s="126">
        <v>3</v>
      </c>
      <c r="T48" s="126">
        <v>6</v>
      </c>
      <c r="U48" s="124">
        <v>4</v>
      </c>
      <c r="V48" s="156">
        <f t="shared" si="9"/>
        <v>86</v>
      </c>
      <c r="W48" s="4"/>
      <c r="X48" s="4"/>
      <c r="Y48" s="4"/>
      <c r="AC48" s="4"/>
    </row>
    <row r="49" spans="1:29" ht="15">
      <c r="A49" s="58" t="str">
        <f>'Rnd 1 Boys 1A-2A'!A49</f>
        <v>STH</v>
      </c>
      <c r="B49" s="58" t="str">
        <f>'Rnd 1 Boys 1A-2A'!B49</f>
        <v>Crowsnest 2A</v>
      </c>
      <c r="C49" s="66" t="str">
        <f>'Rnd 1 Boys 1A-2A'!C49</f>
        <v>Jarrett Kress</v>
      </c>
      <c r="D49" s="125">
        <v>6</v>
      </c>
      <c r="E49" s="126">
        <v>5</v>
      </c>
      <c r="F49" s="126">
        <v>5</v>
      </c>
      <c r="G49" s="126">
        <v>6</v>
      </c>
      <c r="H49" s="126">
        <v>4</v>
      </c>
      <c r="I49" s="126">
        <v>5</v>
      </c>
      <c r="J49" s="126">
        <v>3</v>
      </c>
      <c r="K49" s="126">
        <v>7</v>
      </c>
      <c r="L49" s="124">
        <v>4</v>
      </c>
      <c r="M49" s="125">
        <v>5</v>
      </c>
      <c r="N49" s="126">
        <v>5</v>
      </c>
      <c r="O49" s="126">
        <v>4</v>
      </c>
      <c r="P49" s="126">
        <v>4</v>
      </c>
      <c r="Q49" s="126">
        <v>4</v>
      </c>
      <c r="R49" s="126">
        <v>6</v>
      </c>
      <c r="S49" s="126">
        <v>3</v>
      </c>
      <c r="T49" s="126">
        <v>6</v>
      </c>
      <c r="U49" s="124">
        <v>5</v>
      </c>
      <c r="V49" s="156">
        <f t="shared" si="9"/>
        <v>87</v>
      </c>
      <c r="W49" s="4"/>
      <c r="X49" s="4"/>
      <c r="Y49" s="4"/>
      <c r="AC49" s="4"/>
    </row>
    <row r="50" spans="1:29" ht="15">
      <c r="A50" s="58" t="str">
        <f>'Rnd 1 Boys 1A-2A'!A50</f>
        <v>STH</v>
      </c>
      <c r="B50" s="58" t="str">
        <f>'Rnd 1 Boys 1A-2A'!B50</f>
        <v>Crowsnest 2A</v>
      </c>
      <c r="C50" s="66" t="str">
        <f>'Rnd 1 Boys 1A-2A'!C50</f>
        <v>Cole Draper</v>
      </c>
      <c r="D50" s="125">
        <v>8</v>
      </c>
      <c r="E50" s="126">
        <v>6</v>
      </c>
      <c r="F50" s="126">
        <v>6</v>
      </c>
      <c r="G50" s="126">
        <v>4</v>
      </c>
      <c r="H50" s="126">
        <v>6</v>
      </c>
      <c r="I50" s="126">
        <v>5</v>
      </c>
      <c r="J50" s="126">
        <v>4</v>
      </c>
      <c r="K50" s="126">
        <v>6</v>
      </c>
      <c r="L50" s="124">
        <v>6</v>
      </c>
      <c r="M50" s="125">
        <v>5</v>
      </c>
      <c r="N50" s="126">
        <v>6</v>
      </c>
      <c r="O50" s="126">
        <v>6</v>
      </c>
      <c r="P50" s="126">
        <v>4</v>
      </c>
      <c r="Q50" s="126">
        <v>5</v>
      </c>
      <c r="R50" s="126">
        <v>6</v>
      </c>
      <c r="S50" s="126">
        <v>4</v>
      </c>
      <c r="T50" s="126">
        <v>7</v>
      </c>
      <c r="U50" s="124">
        <v>7</v>
      </c>
      <c r="V50" s="156">
        <f t="shared" si="9"/>
        <v>101</v>
      </c>
      <c r="W50" s="4"/>
      <c r="X50" s="4"/>
      <c r="Y50" s="4"/>
      <c r="AC50" s="4"/>
    </row>
    <row r="51" spans="1:29" ht="15">
      <c r="A51" s="58" t="str">
        <f>'Rnd 1 Boys 1A-2A'!A51</f>
        <v>STH</v>
      </c>
      <c r="B51" s="58" t="str">
        <f>'Rnd 1 Boys 1A-2A'!B51</f>
        <v>Crowsnest 2A</v>
      </c>
      <c r="C51" s="66" t="str">
        <f>'Rnd 1 Boys 1A-2A'!C51</f>
        <v>Connor Gunn</v>
      </c>
      <c r="D51" s="122">
        <v>6</v>
      </c>
      <c r="E51" s="123">
        <v>5</v>
      </c>
      <c r="F51" s="123">
        <v>8</v>
      </c>
      <c r="G51" s="123">
        <v>5</v>
      </c>
      <c r="H51" s="123">
        <v>7</v>
      </c>
      <c r="I51" s="123">
        <v>5</v>
      </c>
      <c r="J51" s="123">
        <v>4</v>
      </c>
      <c r="K51" s="123">
        <v>6</v>
      </c>
      <c r="L51" s="124">
        <v>3</v>
      </c>
      <c r="M51" s="122">
        <v>5</v>
      </c>
      <c r="N51" s="123">
        <v>7</v>
      </c>
      <c r="O51" s="123">
        <v>5</v>
      </c>
      <c r="P51" s="123">
        <v>5</v>
      </c>
      <c r="Q51" s="123">
        <v>5</v>
      </c>
      <c r="R51" s="123">
        <v>6</v>
      </c>
      <c r="S51" s="123">
        <v>4</v>
      </c>
      <c r="T51" s="123">
        <v>6</v>
      </c>
      <c r="U51" s="124">
        <v>6</v>
      </c>
      <c r="V51" s="156">
        <f t="shared" si="9"/>
        <v>98</v>
      </c>
      <c r="W51" s="4"/>
      <c r="X51" s="4"/>
      <c r="Y51" s="4"/>
      <c r="AC51" s="4"/>
    </row>
    <row r="52" spans="1:22" s="20" customFormat="1" ht="15">
      <c r="A52" s="93" t="str">
        <f>'Rnd 1 Boys 1A-2A'!A52</f>
        <v>NW</v>
      </c>
      <c r="B52" s="93" t="str">
        <f>'Rnd 1 Boys 1A-2A'!B52</f>
        <v>Crowsnest 2A</v>
      </c>
      <c r="C52" s="96" t="str">
        <f>'Rnd 1 Boys 1A-2A'!C52</f>
        <v>TOTALS</v>
      </c>
      <c r="D52" s="157">
        <f aca="true" t="shared" si="12" ref="D52:U52">SUM(D48:D51)-MAX(D48:D51)</f>
        <v>20</v>
      </c>
      <c r="E52" s="158">
        <f t="shared" si="12"/>
        <v>16</v>
      </c>
      <c r="F52" s="158">
        <f t="shared" si="12"/>
        <v>16</v>
      </c>
      <c r="G52" s="158">
        <f t="shared" si="12"/>
        <v>12</v>
      </c>
      <c r="H52" s="158">
        <f t="shared" si="12"/>
        <v>14</v>
      </c>
      <c r="I52" s="158">
        <f t="shared" si="12"/>
        <v>14</v>
      </c>
      <c r="J52" s="158">
        <f t="shared" si="12"/>
        <v>10</v>
      </c>
      <c r="K52" s="158">
        <f t="shared" si="12"/>
        <v>17</v>
      </c>
      <c r="L52" s="104">
        <f t="shared" si="12"/>
        <v>11</v>
      </c>
      <c r="M52" s="157">
        <f t="shared" si="12"/>
        <v>15</v>
      </c>
      <c r="N52" s="158">
        <f t="shared" si="12"/>
        <v>18</v>
      </c>
      <c r="O52" s="158">
        <f t="shared" si="12"/>
        <v>13</v>
      </c>
      <c r="P52" s="158">
        <f t="shared" si="12"/>
        <v>13</v>
      </c>
      <c r="Q52" s="158">
        <f t="shared" si="12"/>
        <v>13</v>
      </c>
      <c r="R52" s="158">
        <f t="shared" si="12"/>
        <v>17</v>
      </c>
      <c r="S52" s="158">
        <f t="shared" si="12"/>
        <v>10</v>
      </c>
      <c r="T52" s="158">
        <f t="shared" si="12"/>
        <v>18</v>
      </c>
      <c r="U52" s="104">
        <f t="shared" si="12"/>
        <v>15</v>
      </c>
      <c r="V52" s="104">
        <f t="shared" si="9"/>
        <v>262</v>
      </c>
    </row>
    <row r="53" spans="1:29" ht="15">
      <c r="A53" s="58" t="str">
        <f>'Rnd 1 Boys 1A-2A'!A53</f>
        <v>STH</v>
      </c>
      <c r="B53" s="58" t="str">
        <f>'Rnd 1 Boys 1A-2A'!B53</f>
        <v>Senator Gershaw 1A</v>
      </c>
      <c r="C53" s="66" t="str">
        <f>'Rnd 1 Boys 1A-2A'!C53</f>
        <v>Justin Serfas</v>
      </c>
      <c r="D53" s="125">
        <v>8</v>
      </c>
      <c r="E53" s="126">
        <v>5</v>
      </c>
      <c r="F53" s="126">
        <v>6</v>
      </c>
      <c r="G53" s="126">
        <v>4</v>
      </c>
      <c r="H53" s="126">
        <v>4</v>
      </c>
      <c r="I53" s="126">
        <v>4</v>
      </c>
      <c r="J53" s="126">
        <v>4</v>
      </c>
      <c r="K53" s="126">
        <v>7</v>
      </c>
      <c r="L53" s="124">
        <v>4</v>
      </c>
      <c r="M53" s="125">
        <v>5</v>
      </c>
      <c r="N53" s="126">
        <v>5</v>
      </c>
      <c r="O53" s="126">
        <v>5</v>
      </c>
      <c r="P53" s="126">
        <v>6</v>
      </c>
      <c r="Q53" s="126">
        <v>4</v>
      </c>
      <c r="R53" s="126">
        <v>4</v>
      </c>
      <c r="S53" s="126">
        <v>5</v>
      </c>
      <c r="T53" s="126">
        <v>6</v>
      </c>
      <c r="U53" s="124">
        <v>7</v>
      </c>
      <c r="V53" s="156">
        <f t="shared" si="9"/>
        <v>93</v>
      </c>
      <c r="W53" s="4"/>
      <c r="X53" s="4"/>
      <c r="Y53" s="4"/>
      <c r="AC53" s="4"/>
    </row>
    <row r="54" spans="1:29" ht="15">
      <c r="A54" s="58" t="str">
        <f>'Rnd 1 Boys 1A-2A'!A54</f>
        <v>STH</v>
      </c>
      <c r="B54" s="58" t="str">
        <f>'Rnd 1 Boys 1A-2A'!B54</f>
        <v>Senator Gershaw 1A</v>
      </c>
      <c r="C54" s="66" t="str">
        <f>'Rnd 1 Boys 1A-2A'!C54</f>
        <v>Tyler Phillips </v>
      </c>
      <c r="D54" s="125">
        <v>6</v>
      </c>
      <c r="E54" s="126">
        <v>6</v>
      </c>
      <c r="F54" s="126">
        <v>6</v>
      </c>
      <c r="G54" s="126">
        <v>18</v>
      </c>
      <c r="H54" s="126">
        <v>6</v>
      </c>
      <c r="I54" s="126">
        <v>5</v>
      </c>
      <c r="J54" s="126">
        <v>4</v>
      </c>
      <c r="K54" s="126">
        <v>4</v>
      </c>
      <c r="L54" s="124">
        <v>5</v>
      </c>
      <c r="M54" s="125">
        <v>6</v>
      </c>
      <c r="N54" s="126">
        <v>7</v>
      </c>
      <c r="O54" s="126">
        <v>6</v>
      </c>
      <c r="P54" s="126">
        <v>7</v>
      </c>
      <c r="Q54" s="126">
        <v>5</v>
      </c>
      <c r="R54" s="126">
        <v>5</v>
      </c>
      <c r="S54" s="126">
        <v>6</v>
      </c>
      <c r="T54" s="126">
        <v>7</v>
      </c>
      <c r="U54" s="124">
        <v>8</v>
      </c>
      <c r="V54" s="156">
        <f t="shared" si="9"/>
        <v>117</v>
      </c>
      <c r="W54" s="4"/>
      <c r="X54" s="4"/>
      <c r="Y54" s="4"/>
      <c r="AC54" s="4"/>
    </row>
    <row r="55" spans="1:29" ht="15">
      <c r="A55" s="58" t="str">
        <f>'Rnd 1 Boys 1A-2A'!A55</f>
        <v>STH</v>
      </c>
      <c r="B55" s="58" t="str">
        <f>'Rnd 1 Boys 1A-2A'!B55</f>
        <v>Senator Gershaw 1A</v>
      </c>
      <c r="C55" s="66" t="str">
        <f>'Rnd 1 Boys 1A-2A'!C55</f>
        <v>Blayze Uchikura (9)</v>
      </c>
      <c r="D55" s="125">
        <v>5</v>
      </c>
      <c r="E55" s="126">
        <v>4</v>
      </c>
      <c r="F55" s="126">
        <v>5</v>
      </c>
      <c r="G55" s="126">
        <v>4</v>
      </c>
      <c r="H55" s="126">
        <v>4</v>
      </c>
      <c r="I55" s="126">
        <v>4</v>
      </c>
      <c r="J55" s="126">
        <v>5</v>
      </c>
      <c r="K55" s="126">
        <v>6</v>
      </c>
      <c r="L55" s="124">
        <v>5</v>
      </c>
      <c r="M55" s="125">
        <v>4</v>
      </c>
      <c r="N55" s="126">
        <v>7</v>
      </c>
      <c r="O55" s="126">
        <v>5</v>
      </c>
      <c r="P55" s="126">
        <v>4</v>
      </c>
      <c r="Q55" s="126">
        <v>3</v>
      </c>
      <c r="R55" s="126">
        <v>6</v>
      </c>
      <c r="S55" s="126">
        <v>3</v>
      </c>
      <c r="T55" s="126">
        <v>5</v>
      </c>
      <c r="U55" s="124">
        <v>4</v>
      </c>
      <c r="V55" s="156">
        <f t="shared" si="9"/>
        <v>83</v>
      </c>
      <c r="W55" s="4"/>
      <c r="X55" s="4"/>
      <c r="Y55" s="4"/>
      <c r="AC55" s="4"/>
    </row>
    <row r="56" spans="1:29" ht="15">
      <c r="A56" s="58" t="str">
        <f>'Rnd 1 Boys 1A-2A'!A56</f>
        <v>STH</v>
      </c>
      <c r="B56" s="58" t="str">
        <f>'Rnd 1 Boys 1A-2A'!B56</f>
        <v>Senator Gershaw 1A</v>
      </c>
      <c r="C56" s="66" t="str">
        <f>'Rnd 1 Boys 1A-2A'!C56</f>
        <v>Brendan Smith (9)</v>
      </c>
      <c r="D56" s="122">
        <v>8</v>
      </c>
      <c r="E56" s="123">
        <v>5</v>
      </c>
      <c r="F56" s="123">
        <v>5</v>
      </c>
      <c r="G56" s="123">
        <v>4</v>
      </c>
      <c r="H56" s="123">
        <v>4</v>
      </c>
      <c r="I56" s="123">
        <v>5</v>
      </c>
      <c r="J56" s="123">
        <v>4</v>
      </c>
      <c r="K56" s="123">
        <v>5</v>
      </c>
      <c r="L56" s="124">
        <v>7</v>
      </c>
      <c r="M56" s="122">
        <v>8</v>
      </c>
      <c r="N56" s="123">
        <v>6</v>
      </c>
      <c r="O56" s="123">
        <v>5</v>
      </c>
      <c r="P56" s="123">
        <v>5</v>
      </c>
      <c r="Q56" s="123">
        <v>6</v>
      </c>
      <c r="R56" s="123">
        <v>6</v>
      </c>
      <c r="S56" s="123">
        <v>3</v>
      </c>
      <c r="T56" s="123">
        <v>8</v>
      </c>
      <c r="U56" s="124">
        <v>6</v>
      </c>
      <c r="V56" s="156">
        <f t="shared" si="9"/>
        <v>100</v>
      </c>
      <c r="W56" s="4"/>
      <c r="X56" s="4"/>
      <c r="Y56" s="4"/>
      <c r="AC56" s="4"/>
    </row>
    <row r="57" spans="1:22" s="20" customFormat="1" ht="15">
      <c r="A57" s="93" t="str">
        <f>'Rnd 1 Boys 1A-2A'!A57</f>
        <v>SC</v>
      </c>
      <c r="B57" s="93" t="str">
        <f>'Rnd 1 Boys 1A-2A'!B57</f>
        <v>Senator Gershaw 1A</v>
      </c>
      <c r="C57" s="96" t="str">
        <f>'Rnd 1 Boys 1A-2A'!C57</f>
        <v>TOTALS</v>
      </c>
      <c r="D57" s="157">
        <f aca="true" t="shared" si="13" ref="D57:U57">SUM(D53:D56)-MAX(D53:D56)</f>
        <v>19</v>
      </c>
      <c r="E57" s="158">
        <f t="shared" si="13"/>
        <v>14</v>
      </c>
      <c r="F57" s="158">
        <f t="shared" si="13"/>
        <v>16</v>
      </c>
      <c r="G57" s="158">
        <f t="shared" si="13"/>
        <v>12</v>
      </c>
      <c r="H57" s="158">
        <f t="shared" si="13"/>
        <v>12</v>
      </c>
      <c r="I57" s="158">
        <f t="shared" si="13"/>
        <v>13</v>
      </c>
      <c r="J57" s="158">
        <f t="shared" si="13"/>
        <v>12</v>
      </c>
      <c r="K57" s="158">
        <f t="shared" si="13"/>
        <v>15</v>
      </c>
      <c r="L57" s="104">
        <f t="shared" si="13"/>
        <v>14</v>
      </c>
      <c r="M57" s="157">
        <f t="shared" si="13"/>
        <v>15</v>
      </c>
      <c r="N57" s="158">
        <f t="shared" si="13"/>
        <v>18</v>
      </c>
      <c r="O57" s="158">
        <f t="shared" si="13"/>
        <v>15</v>
      </c>
      <c r="P57" s="158">
        <f t="shared" si="13"/>
        <v>15</v>
      </c>
      <c r="Q57" s="158">
        <f t="shared" si="13"/>
        <v>12</v>
      </c>
      <c r="R57" s="158">
        <f t="shared" si="13"/>
        <v>15</v>
      </c>
      <c r="S57" s="158">
        <f t="shared" si="13"/>
        <v>11</v>
      </c>
      <c r="T57" s="158">
        <f t="shared" si="13"/>
        <v>18</v>
      </c>
      <c r="U57" s="104">
        <f t="shared" si="13"/>
        <v>17</v>
      </c>
      <c r="V57" s="104">
        <f t="shared" si="9"/>
        <v>263</v>
      </c>
    </row>
    <row r="58" spans="1:22" s="11" customFormat="1" ht="15">
      <c r="A58" s="52"/>
      <c r="B58" s="52"/>
      <c r="C58" s="52"/>
      <c r="D58" s="129"/>
      <c r="E58" s="130"/>
      <c r="F58" s="130"/>
      <c r="G58" s="130"/>
      <c r="H58" s="130"/>
      <c r="I58" s="130"/>
      <c r="J58" s="130"/>
      <c r="K58" s="130"/>
      <c r="L58" s="131"/>
      <c r="M58" s="129"/>
      <c r="N58" s="130"/>
      <c r="O58" s="130"/>
      <c r="P58" s="130"/>
      <c r="Q58" s="130"/>
      <c r="R58" s="130"/>
      <c r="S58" s="130"/>
      <c r="T58" s="130"/>
      <c r="U58" s="131"/>
      <c r="V58" s="131"/>
    </row>
    <row r="59" spans="1:22" s="1" customFormat="1" ht="15">
      <c r="A59" s="94" t="str">
        <f>'Rnd 1 Boys 1A-2A'!A59</f>
        <v>Individual Results</v>
      </c>
      <c r="B59" s="95"/>
      <c r="C59" s="95"/>
      <c r="D59" s="159"/>
      <c r="E59" s="160"/>
      <c r="F59" s="160"/>
      <c r="G59" s="160"/>
      <c r="H59" s="160"/>
      <c r="I59" s="160"/>
      <c r="J59" s="160"/>
      <c r="K59" s="160"/>
      <c r="L59" s="161"/>
      <c r="M59" s="159"/>
      <c r="N59" s="160"/>
      <c r="O59" s="160"/>
      <c r="P59" s="160"/>
      <c r="Q59" s="160"/>
      <c r="R59" s="160"/>
      <c r="S59" s="160"/>
      <c r="T59" s="160"/>
      <c r="U59" s="161"/>
      <c r="V59" s="162"/>
    </row>
    <row r="60" spans="1:22" s="1" customFormat="1" ht="15">
      <c r="A60" s="58" t="str">
        <f>'Rnd 1 Boys 1A-2A'!A60</f>
        <v>CAL</v>
      </c>
      <c r="B60" s="58" t="str">
        <f>'Rnd 1 Boys 1A-2A'!B60</f>
        <v>Calgary Academy 2A</v>
      </c>
      <c r="C60" s="66" t="str">
        <f>'Rnd 1 Boys 1A-2A'!C60</f>
        <v>Jack Miller</v>
      </c>
      <c r="D60" s="125">
        <v>5</v>
      </c>
      <c r="E60" s="126">
        <v>7</v>
      </c>
      <c r="F60" s="126">
        <v>6</v>
      </c>
      <c r="G60" s="126">
        <v>4</v>
      </c>
      <c r="H60" s="126">
        <v>3</v>
      </c>
      <c r="I60" s="126">
        <v>5</v>
      </c>
      <c r="J60" s="126">
        <v>4</v>
      </c>
      <c r="K60" s="126">
        <v>6</v>
      </c>
      <c r="L60" s="134">
        <v>5</v>
      </c>
      <c r="M60" s="125">
        <v>4</v>
      </c>
      <c r="N60" s="126">
        <v>6</v>
      </c>
      <c r="O60" s="126">
        <v>5</v>
      </c>
      <c r="P60" s="126">
        <v>6</v>
      </c>
      <c r="Q60" s="126">
        <v>3</v>
      </c>
      <c r="R60" s="126">
        <v>4</v>
      </c>
      <c r="S60" s="126">
        <v>3</v>
      </c>
      <c r="T60" s="126">
        <v>6</v>
      </c>
      <c r="U60" s="134">
        <v>5</v>
      </c>
      <c r="V60" s="91">
        <f>SUM(D60:U60)</f>
        <v>87</v>
      </c>
    </row>
    <row r="61" spans="1:22" s="1" customFormat="1" ht="15">
      <c r="A61" s="58" t="str">
        <f>'Rnd 1 Boys 1A-2A'!A61</f>
        <v>CEN</v>
      </c>
      <c r="B61" s="58" t="str">
        <f>'Rnd 1 Boys 1A-2A'!B61</f>
        <v>Ponoka 2A</v>
      </c>
      <c r="C61" s="66" t="str">
        <f>'Rnd 1 Boys 1A-2A'!C61</f>
        <v>Quinton Adams</v>
      </c>
      <c r="D61" s="125">
        <v>6</v>
      </c>
      <c r="E61" s="126">
        <v>6</v>
      </c>
      <c r="F61" s="126">
        <v>5</v>
      </c>
      <c r="G61" s="126">
        <v>4</v>
      </c>
      <c r="H61" s="126">
        <v>4</v>
      </c>
      <c r="I61" s="126">
        <v>5</v>
      </c>
      <c r="J61" s="126">
        <v>4</v>
      </c>
      <c r="K61" s="126">
        <v>6</v>
      </c>
      <c r="L61" s="134">
        <v>5</v>
      </c>
      <c r="M61" s="125">
        <v>5</v>
      </c>
      <c r="N61" s="126">
        <v>5</v>
      </c>
      <c r="O61" s="126">
        <v>4</v>
      </c>
      <c r="P61" s="126">
        <v>5</v>
      </c>
      <c r="Q61" s="126">
        <v>3</v>
      </c>
      <c r="R61" s="126">
        <v>6</v>
      </c>
      <c r="S61" s="126">
        <v>3</v>
      </c>
      <c r="T61" s="126">
        <v>5</v>
      </c>
      <c r="U61" s="134">
        <v>5</v>
      </c>
      <c r="V61" s="91">
        <f aca="true" t="shared" si="14" ref="V61:V72">SUM(D61:U61)</f>
        <v>86</v>
      </c>
    </row>
    <row r="62" spans="1:22" s="1" customFormat="1" ht="15">
      <c r="A62" s="58" t="str">
        <f>'Rnd 1 Boys 1A-2A'!A62</f>
        <v>CEN</v>
      </c>
      <c r="B62" s="58" t="str">
        <f>'Rnd 1 Boys 1A-2A'!B62</f>
        <v>Ryley 1A</v>
      </c>
      <c r="C62" s="66" t="str">
        <f>'Rnd 1 Boys 1A-2A'!C62</f>
        <v>Jesse Bratrud</v>
      </c>
      <c r="D62" s="125">
        <v>6</v>
      </c>
      <c r="E62" s="126">
        <v>4</v>
      </c>
      <c r="F62" s="126">
        <v>5</v>
      </c>
      <c r="G62" s="126">
        <v>4</v>
      </c>
      <c r="H62" s="126">
        <v>5</v>
      </c>
      <c r="I62" s="126">
        <v>4</v>
      </c>
      <c r="J62" s="126">
        <v>4</v>
      </c>
      <c r="K62" s="126">
        <v>4</v>
      </c>
      <c r="L62" s="134">
        <v>3</v>
      </c>
      <c r="M62" s="125">
        <v>4</v>
      </c>
      <c r="N62" s="126">
        <v>5</v>
      </c>
      <c r="O62" s="126">
        <v>3</v>
      </c>
      <c r="P62" s="126">
        <v>5</v>
      </c>
      <c r="Q62" s="126">
        <v>3</v>
      </c>
      <c r="R62" s="126">
        <v>4</v>
      </c>
      <c r="S62" s="126">
        <v>2</v>
      </c>
      <c r="T62" s="126">
        <v>5</v>
      </c>
      <c r="U62" s="134">
        <v>5</v>
      </c>
      <c r="V62" s="91">
        <f t="shared" si="14"/>
        <v>75</v>
      </c>
    </row>
    <row r="63" spans="1:22" s="1" customFormat="1" ht="15">
      <c r="A63" s="58" t="str">
        <f>'Rnd 1 Boys 1A-2A'!A63</f>
        <v>CEN</v>
      </c>
      <c r="B63" s="58" t="str">
        <f>'Rnd 1 Boys 1A-2A'!B63</f>
        <v>Innisfail 2A</v>
      </c>
      <c r="C63" s="66" t="str">
        <f>'Rnd 1 Boys 1A-2A'!C63</f>
        <v>Jace Oullette</v>
      </c>
      <c r="D63" s="125">
        <v>4</v>
      </c>
      <c r="E63" s="126">
        <v>4</v>
      </c>
      <c r="F63" s="126">
        <v>6</v>
      </c>
      <c r="G63" s="126">
        <v>4</v>
      </c>
      <c r="H63" s="126">
        <v>5</v>
      </c>
      <c r="I63" s="126">
        <v>4</v>
      </c>
      <c r="J63" s="126">
        <v>3</v>
      </c>
      <c r="K63" s="126">
        <v>4</v>
      </c>
      <c r="L63" s="134">
        <v>4</v>
      </c>
      <c r="M63" s="125">
        <v>4</v>
      </c>
      <c r="N63" s="126">
        <v>5</v>
      </c>
      <c r="O63" s="126">
        <v>4</v>
      </c>
      <c r="P63" s="126">
        <v>5</v>
      </c>
      <c r="Q63" s="126">
        <v>3</v>
      </c>
      <c r="R63" s="126">
        <v>4</v>
      </c>
      <c r="S63" s="126">
        <v>3</v>
      </c>
      <c r="T63" s="126">
        <v>5</v>
      </c>
      <c r="U63" s="134">
        <v>6</v>
      </c>
      <c r="V63" s="91">
        <f t="shared" si="14"/>
        <v>77</v>
      </c>
    </row>
    <row r="64" spans="1:22" s="1" customFormat="1" ht="15">
      <c r="A64" s="58" t="str">
        <f>'Rnd 1 Boys 1A-2A'!A64</f>
        <v>NC</v>
      </c>
      <c r="B64" s="58" t="str">
        <f>'Rnd 1 Boys 1A-2A'!B64</f>
        <v>Roland Michener 2A</v>
      </c>
      <c r="C64" s="66" t="str">
        <f>'Rnd 1 Boys 1A-2A'!C64</f>
        <v>Austin Hay</v>
      </c>
      <c r="D64" s="125">
        <v>5</v>
      </c>
      <c r="E64" s="126">
        <v>4</v>
      </c>
      <c r="F64" s="126">
        <v>6</v>
      </c>
      <c r="G64" s="126">
        <v>4</v>
      </c>
      <c r="H64" s="126">
        <v>5</v>
      </c>
      <c r="I64" s="126">
        <v>5</v>
      </c>
      <c r="J64" s="126">
        <v>4</v>
      </c>
      <c r="K64" s="126">
        <v>5</v>
      </c>
      <c r="L64" s="134">
        <v>6</v>
      </c>
      <c r="M64" s="125">
        <v>7</v>
      </c>
      <c r="N64" s="126">
        <v>5</v>
      </c>
      <c r="O64" s="126">
        <v>8</v>
      </c>
      <c r="P64" s="126">
        <v>9</v>
      </c>
      <c r="Q64" s="126">
        <v>3</v>
      </c>
      <c r="R64" s="126">
        <v>6</v>
      </c>
      <c r="S64" s="126">
        <v>4</v>
      </c>
      <c r="T64" s="126">
        <v>6</v>
      </c>
      <c r="U64" s="134">
        <v>5</v>
      </c>
      <c r="V64" s="91">
        <f t="shared" si="14"/>
        <v>97</v>
      </c>
    </row>
    <row r="65" spans="1:22" s="1" customFormat="1" ht="15">
      <c r="A65" s="58" t="str">
        <f>'Rnd 1 Boys 1A-2A'!A65</f>
        <v>NC</v>
      </c>
      <c r="B65" s="58" t="str">
        <f>'Rnd 1 Boys 1A-2A'!B65</f>
        <v>Redwater 2A</v>
      </c>
      <c r="C65" s="66" t="str">
        <f>'Rnd 1 Boys 1A-2A'!C65</f>
        <v>Brady Olsen</v>
      </c>
      <c r="D65" s="125">
        <v>7</v>
      </c>
      <c r="E65" s="126">
        <v>6</v>
      </c>
      <c r="F65" s="126">
        <v>7</v>
      </c>
      <c r="G65" s="126">
        <v>4</v>
      </c>
      <c r="H65" s="126">
        <v>5</v>
      </c>
      <c r="I65" s="126">
        <v>7</v>
      </c>
      <c r="J65" s="126">
        <v>5</v>
      </c>
      <c r="K65" s="126">
        <v>5</v>
      </c>
      <c r="L65" s="134">
        <v>5</v>
      </c>
      <c r="M65" s="125">
        <v>4</v>
      </c>
      <c r="N65" s="126">
        <v>5</v>
      </c>
      <c r="O65" s="126">
        <v>4</v>
      </c>
      <c r="P65" s="126">
        <v>6</v>
      </c>
      <c r="Q65" s="126">
        <v>4</v>
      </c>
      <c r="R65" s="126">
        <v>8</v>
      </c>
      <c r="S65" s="126">
        <v>4</v>
      </c>
      <c r="T65" s="126">
        <v>7</v>
      </c>
      <c r="U65" s="134">
        <v>6</v>
      </c>
      <c r="V65" s="91">
        <f t="shared" si="14"/>
        <v>99</v>
      </c>
    </row>
    <row r="66" spans="1:22" s="1" customFormat="1" ht="15">
      <c r="A66" s="58" t="str">
        <f>'Rnd 1 Boys 1A-2A'!A66</f>
        <v>NE</v>
      </c>
      <c r="B66" s="58" t="str">
        <f>'Rnd 1 Boys 1A-2A'!B66</f>
        <v>Plamondon 2A</v>
      </c>
      <c r="C66" s="66" t="str">
        <f>'Rnd 1 Boys 1A-2A'!C66</f>
        <v>Vasily Egoroff</v>
      </c>
      <c r="D66" s="125">
        <v>5</v>
      </c>
      <c r="E66" s="126">
        <v>5</v>
      </c>
      <c r="F66" s="126">
        <v>6</v>
      </c>
      <c r="G66" s="126">
        <v>9</v>
      </c>
      <c r="H66" s="126">
        <v>7</v>
      </c>
      <c r="I66" s="126">
        <v>10</v>
      </c>
      <c r="J66" s="126">
        <v>3</v>
      </c>
      <c r="K66" s="126">
        <v>7</v>
      </c>
      <c r="L66" s="134">
        <v>6</v>
      </c>
      <c r="M66" s="125">
        <v>5</v>
      </c>
      <c r="N66" s="126">
        <v>5</v>
      </c>
      <c r="O66" s="126">
        <v>5</v>
      </c>
      <c r="P66" s="126">
        <v>6</v>
      </c>
      <c r="Q66" s="126">
        <v>4</v>
      </c>
      <c r="R66" s="126">
        <v>8</v>
      </c>
      <c r="S66" s="126">
        <v>3</v>
      </c>
      <c r="T66" s="126">
        <v>6</v>
      </c>
      <c r="U66" s="134">
        <v>5</v>
      </c>
      <c r="V66" s="91">
        <f t="shared" si="14"/>
        <v>105</v>
      </c>
    </row>
    <row r="67" spans="1:22" s="1" customFormat="1" ht="15">
      <c r="A67" s="58" t="str">
        <f>'Rnd 1 Boys 1A-2A'!A67</f>
        <v>NE</v>
      </c>
      <c r="B67" s="58" t="str">
        <f>'Rnd 1 Boys 1A-2A'!B67</f>
        <v>Two Hills 1A</v>
      </c>
      <c r="C67" s="66" t="str">
        <f>'Rnd 1 Boys 1A-2A'!C67</f>
        <v>Tyler Musgrave</v>
      </c>
      <c r="D67" s="125">
        <v>6</v>
      </c>
      <c r="E67" s="126">
        <v>5</v>
      </c>
      <c r="F67" s="126">
        <v>5</v>
      </c>
      <c r="G67" s="126">
        <v>5</v>
      </c>
      <c r="H67" s="126">
        <v>4</v>
      </c>
      <c r="I67" s="126">
        <v>4</v>
      </c>
      <c r="J67" s="126">
        <v>3</v>
      </c>
      <c r="K67" s="126">
        <v>6</v>
      </c>
      <c r="L67" s="134">
        <v>5</v>
      </c>
      <c r="M67" s="125">
        <v>5</v>
      </c>
      <c r="N67" s="126">
        <v>5</v>
      </c>
      <c r="O67" s="126">
        <v>4</v>
      </c>
      <c r="P67" s="126">
        <v>7</v>
      </c>
      <c r="Q67" s="126">
        <v>3</v>
      </c>
      <c r="R67" s="126">
        <v>4</v>
      </c>
      <c r="S67" s="126">
        <v>3</v>
      </c>
      <c r="T67" s="126">
        <v>6</v>
      </c>
      <c r="U67" s="134">
        <v>5</v>
      </c>
      <c r="V67" s="91">
        <f t="shared" si="14"/>
        <v>85</v>
      </c>
    </row>
    <row r="68" spans="1:22" s="1" customFormat="1" ht="15">
      <c r="A68" s="58" t="str">
        <f>'Rnd 1 Boys 1A-2A'!A68</f>
        <v>NW</v>
      </c>
      <c r="B68" s="58" t="str">
        <f>'Rnd 1 Boys 1A-2A'!B68</f>
        <v>Spirt River 2A</v>
      </c>
      <c r="C68" s="66" t="str">
        <f>'Rnd 1 Boys 1A-2A'!C68</f>
        <v>Max Sekulic</v>
      </c>
      <c r="D68" s="125">
        <v>7</v>
      </c>
      <c r="E68" s="126">
        <v>5</v>
      </c>
      <c r="F68" s="126">
        <v>5</v>
      </c>
      <c r="G68" s="126">
        <v>2</v>
      </c>
      <c r="H68" s="126">
        <v>4</v>
      </c>
      <c r="I68" s="126">
        <v>4</v>
      </c>
      <c r="J68" s="126">
        <v>4</v>
      </c>
      <c r="K68" s="126">
        <v>4</v>
      </c>
      <c r="L68" s="134">
        <v>4</v>
      </c>
      <c r="M68" s="125">
        <v>4</v>
      </c>
      <c r="N68" s="126">
        <v>4</v>
      </c>
      <c r="O68" s="126">
        <v>5</v>
      </c>
      <c r="P68" s="126">
        <v>4</v>
      </c>
      <c r="Q68" s="126">
        <v>3</v>
      </c>
      <c r="R68" s="126">
        <v>4</v>
      </c>
      <c r="S68" s="126">
        <v>3</v>
      </c>
      <c r="T68" s="126">
        <v>4</v>
      </c>
      <c r="U68" s="134">
        <v>3</v>
      </c>
      <c r="V68" s="91">
        <f t="shared" si="14"/>
        <v>73</v>
      </c>
    </row>
    <row r="69" spans="1:22" s="1" customFormat="1" ht="15">
      <c r="A69" s="58" t="str">
        <f>'Rnd 1 Boys 1A-2A'!A69</f>
        <v>NW</v>
      </c>
      <c r="B69" s="58" t="str">
        <f>'Rnd 1 Boys 1A-2A'!B69</f>
        <v>E.W. Pratt 2A</v>
      </c>
      <c r="C69" s="66" t="str">
        <f>'Rnd 1 Boys 1A-2A'!C69</f>
        <v>Brandon McNabb</v>
      </c>
      <c r="D69" s="125">
        <v>5</v>
      </c>
      <c r="E69" s="126">
        <v>4</v>
      </c>
      <c r="F69" s="126">
        <v>5</v>
      </c>
      <c r="G69" s="126">
        <v>4</v>
      </c>
      <c r="H69" s="126">
        <v>6</v>
      </c>
      <c r="I69" s="126">
        <v>4</v>
      </c>
      <c r="J69" s="126">
        <v>4</v>
      </c>
      <c r="K69" s="126">
        <v>4</v>
      </c>
      <c r="L69" s="134">
        <v>6</v>
      </c>
      <c r="M69" s="125">
        <v>6</v>
      </c>
      <c r="N69" s="126">
        <v>6</v>
      </c>
      <c r="O69" s="126">
        <v>4</v>
      </c>
      <c r="P69" s="126">
        <v>5</v>
      </c>
      <c r="Q69" s="126">
        <v>3</v>
      </c>
      <c r="R69" s="126">
        <v>5</v>
      </c>
      <c r="S69" s="126">
        <v>3</v>
      </c>
      <c r="T69" s="126">
        <v>5</v>
      </c>
      <c r="U69" s="134">
        <v>4</v>
      </c>
      <c r="V69" s="91">
        <f t="shared" si="14"/>
        <v>83</v>
      </c>
    </row>
    <row r="70" spans="1:22" s="1" customFormat="1" ht="15">
      <c r="A70" s="58" t="str">
        <f>'Rnd 1 Boys 1A-2A'!A70</f>
        <v>SC</v>
      </c>
      <c r="B70" s="58" t="str">
        <f>'Rnd 1 Boys 1A-2A'!B70</f>
        <v>W.G. Murdoch 2A</v>
      </c>
      <c r="C70" s="66" t="str">
        <f>'Rnd 1 Boys 1A-2A'!C70</f>
        <v>Austin Carruthers</v>
      </c>
      <c r="D70" s="125">
        <v>4</v>
      </c>
      <c r="E70" s="126">
        <v>5</v>
      </c>
      <c r="F70" s="126">
        <v>4</v>
      </c>
      <c r="G70" s="126">
        <v>5</v>
      </c>
      <c r="H70" s="126">
        <v>5</v>
      </c>
      <c r="I70" s="126">
        <v>5</v>
      </c>
      <c r="J70" s="126">
        <v>4</v>
      </c>
      <c r="K70" s="126">
        <v>5</v>
      </c>
      <c r="L70" s="134">
        <v>5</v>
      </c>
      <c r="M70" s="125">
        <v>4</v>
      </c>
      <c r="N70" s="126">
        <v>6</v>
      </c>
      <c r="O70" s="126">
        <v>5</v>
      </c>
      <c r="P70" s="126">
        <v>5</v>
      </c>
      <c r="Q70" s="126">
        <v>5</v>
      </c>
      <c r="R70" s="126">
        <v>4</v>
      </c>
      <c r="S70" s="126">
        <v>4</v>
      </c>
      <c r="T70" s="126">
        <v>6</v>
      </c>
      <c r="U70" s="134">
        <v>5</v>
      </c>
      <c r="V70" s="91">
        <f t="shared" si="14"/>
        <v>86</v>
      </c>
    </row>
    <row r="71" spans="1:22" s="1" customFormat="1" ht="15">
      <c r="A71" s="58" t="str">
        <f>'Rnd 1 Boys 1A-2A'!A71</f>
        <v>SC</v>
      </c>
      <c r="B71" s="58" t="str">
        <f>'Rnd 1 Boys 1A-2A'!B71</f>
        <v>Holy Cross 2A</v>
      </c>
      <c r="C71" s="66" t="str">
        <f>'Rnd 1 Boys 1A-2A'!C71</f>
        <v>Kadin Wilson</v>
      </c>
      <c r="D71" s="125">
        <v>6</v>
      </c>
      <c r="E71" s="126">
        <v>5</v>
      </c>
      <c r="F71" s="126">
        <v>5</v>
      </c>
      <c r="G71" s="126">
        <v>4</v>
      </c>
      <c r="H71" s="126">
        <v>6</v>
      </c>
      <c r="I71" s="126">
        <v>6</v>
      </c>
      <c r="J71" s="126">
        <v>5</v>
      </c>
      <c r="K71" s="126">
        <v>5</v>
      </c>
      <c r="L71" s="134">
        <v>6</v>
      </c>
      <c r="M71" s="125">
        <v>5</v>
      </c>
      <c r="N71" s="126">
        <v>5</v>
      </c>
      <c r="O71" s="126">
        <v>4</v>
      </c>
      <c r="P71" s="126">
        <v>7</v>
      </c>
      <c r="Q71" s="126">
        <v>4</v>
      </c>
      <c r="R71" s="126">
        <v>4</v>
      </c>
      <c r="S71" s="126">
        <v>3</v>
      </c>
      <c r="T71" s="126">
        <v>5</v>
      </c>
      <c r="U71" s="134">
        <v>5</v>
      </c>
      <c r="V71" s="91">
        <f t="shared" si="14"/>
        <v>90</v>
      </c>
    </row>
    <row r="72" spans="1:22" s="1" customFormat="1" ht="15">
      <c r="A72" s="58" t="str">
        <f>'Rnd 1 Boys 1A-2A'!A72</f>
        <v>STH</v>
      </c>
      <c r="B72" s="58" t="str">
        <f>'Rnd 1 Boys 1A-2A'!B72</f>
        <v>County Central 2A</v>
      </c>
      <c r="C72" s="66" t="str">
        <f>'Rnd 1 Boys 1A-2A'!C72</f>
        <v>Kinley Helland</v>
      </c>
      <c r="D72" s="125">
        <v>6</v>
      </c>
      <c r="E72" s="126">
        <v>5</v>
      </c>
      <c r="F72" s="126">
        <v>5</v>
      </c>
      <c r="G72" s="126">
        <v>5</v>
      </c>
      <c r="H72" s="126">
        <v>5</v>
      </c>
      <c r="I72" s="126">
        <v>5</v>
      </c>
      <c r="J72" s="126">
        <v>4</v>
      </c>
      <c r="K72" s="126">
        <v>5</v>
      </c>
      <c r="L72" s="134">
        <v>4</v>
      </c>
      <c r="M72" s="125">
        <v>5</v>
      </c>
      <c r="N72" s="126">
        <v>6</v>
      </c>
      <c r="O72" s="126">
        <v>6</v>
      </c>
      <c r="P72" s="126">
        <v>6</v>
      </c>
      <c r="Q72" s="126">
        <v>4</v>
      </c>
      <c r="R72" s="126">
        <v>8</v>
      </c>
      <c r="S72" s="126">
        <v>4</v>
      </c>
      <c r="T72" s="126">
        <v>4</v>
      </c>
      <c r="U72" s="134">
        <v>6</v>
      </c>
      <c r="V72" s="91">
        <f t="shared" si="14"/>
        <v>93</v>
      </c>
    </row>
    <row r="73" spans="1:22" s="1" customFormat="1" ht="15.75" thickBot="1">
      <c r="A73" s="62" t="str">
        <f>'Rnd 1 Boys 1A-2A'!A73</f>
        <v>STH</v>
      </c>
      <c r="B73" s="62" t="str">
        <f>'Rnd 1 Boys 1A-2A'!B73</f>
        <v>Raymond 2A</v>
      </c>
      <c r="C73" s="76" t="str">
        <f>'Rnd 1 Boys 1A-2A'!C73</f>
        <v>Chase Bohne - WD</v>
      </c>
      <c r="D73" s="135"/>
      <c r="E73" s="136"/>
      <c r="F73" s="136"/>
      <c r="G73" s="136"/>
      <c r="H73" s="136"/>
      <c r="I73" s="136"/>
      <c r="J73" s="136"/>
      <c r="K73" s="136"/>
      <c r="L73" s="137"/>
      <c r="M73" s="135"/>
      <c r="N73" s="136"/>
      <c r="O73" s="136"/>
      <c r="P73" s="136"/>
      <c r="Q73" s="136"/>
      <c r="R73" s="136"/>
      <c r="S73" s="136"/>
      <c r="T73" s="136"/>
      <c r="U73" s="137"/>
      <c r="V73" s="92">
        <f>SUM(D73:U73)</f>
        <v>0</v>
      </c>
    </row>
    <row r="74" spans="1:22" s="1" customFormat="1" ht="15">
      <c r="A74" s="27"/>
      <c r="B74" s="27"/>
      <c r="C74" s="27"/>
      <c r="D74" s="138"/>
      <c r="E74" s="138"/>
      <c r="F74" s="138"/>
      <c r="G74" s="138"/>
      <c r="H74" s="138"/>
      <c r="I74" s="138"/>
      <c r="J74" s="138"/>
      <c r="K74" s="138"/>
      <c r="L74" s="139"/>
      <c r="M74" s="138"/>
      <c r="N74" s="138"/>
      <c r="O74" s="138"/>
      <c r="P74" s="138"/>
      <c r="Q74" s="138"/>
      <c r="R74" s="138"/>
      <c r="S74" s="138"/>
      <c r="T74" s="138"/>
      <c r="U74" s="138"/>
      <c r="V74" s="163"/>
    </row>
    <row r="75" spans="4:22" s="1" customFormat="1" ht="12.75">
      <c r="D75" s="8"/>
      <c r="E75" s="8"/>
      <c r="F75" s="8"/>
      <c r="G75" s="8"/>
      <c r="H75" s="8"/>
      <c r="I75" s="8"/>
      <c r="J75" s="8"/>
      <c r="K75" s="8"/>
      <c r="L75" s="109"/>
      <c r="M75" s="8"/>
      <c r="N75" s="8"/>
      <c r="O75" s="8"/>
      <c r="P75" s="8"/>
      <c r="Q75" s="8"/>
      <c r="R75" s="8"/>
      <c r="S75" s="8"/>
      <c r="T75" s="8"/>
      <c r="U75" s="8"/>
      <c r="V75" s="35"/>
    </row>
    <row r="76" spans="4:22" s="1" customFormat="1" ht="12.75">
      <c r="D76" s="8"/>
      <c r="E76" s="8"/>
      <c r="F76" s="8"/>
      <c r="G76" s="8"/>
      <c r="H76" s="8"/>
      <c r="I76" s="8"/>
      <c r="J76" s="8"/>
      <c r="K76" s="8"/>
      <c r="L76" s="109"/>
      <c r="M76" s="8"/>
      <c r="N76" s="8"/>
      <c r="O76" s="8"/>
      <c r="P76" s="8"/>
      <c r="Q76" s="8"/>
      <c r="R76" s="8"/>
      <c r="S76" s="8"/>
      <c r="T76" s="8"/>
      <c r="U76" s="8"/>
      <c r="V76" s="35"/>
    </row>
    <row r="77" spans="4:22" s="1" customFormat="1" ht="12.75">
      <c r="D77" s="8"/>
      <c r="E77" s="8"/>
      <c r="F77" s="8"/>
      <c r="G77" s="8"/>
      <c r="H77" s="8"/>
      <c r="I77" s="8"/>
      <c r="J77" s="8"/>
      <c r="K77" s="8"/>
      <c r="L77" s="109"/>
      <c r="M77" s="8"/>
      <c r="N77" s="8"/>
      <c r="O77" s="8"/>
      <c r="P77" s="8"/>
      <c r="Q77" s="8"/>
      <c r="R77" s="8"/>
      <c r="S77" s="8"/>
      <c r="T77" s="8"/>
      <c r="U77" s="8"/>
      <c r="V77" s="35"/>
    </row>
    <row r="78" spans="4:22" s="1" customFormat="1" ht="12.75">
      <c r="D78" s="8"/>
      <c r="E78" s="8"/>
      <c r="F78" s="8"/>
      <c r="G78" s="8"/>
      <c r="H78" s="8"/>
      <c r="I78" s="8"/>
      <c r="J78" s="8"/>
      <c r="K78" s="8"/>
      <c r="L78" s="109"/>
      <c r="M78" s="8"/>
      <c r="N78" s="8"/>
      <c r="O78" s="8"/>
      <c r="P78" s="8"/>
      <c r="Q78" s="8"/>
      <c r="R78" s="8"/>
      <c r="S78" s="8"/>
      <c r="T78" s="8"/>
      <c r="U78" s="8"/>
      <c r="V78" s="35"/>
    </row>
    <row r="79" spans="4:22" s="1" customFormat="1" ht="12.75">
      <c r="D79" s="8"/>
      <c r="E79" s="8"/>
      <c r="F79" s="8"/>
      <c r="G79" s="8"/>
      <c r="H79" s="8"/>
      <c r="I79" s="8"/>
      <c r="J79" s="8"/>
      <c r="K79" s="8"/>
      <c r="L79" s="109"/>
      <c r="M79" s="8"/>
      <c r="N79" s="8"/>
      <c r="O79" s="8"/>
      <c r="P79" s="8"/>
      <c r="Q79" s="8"/>
      <c r="R79" s="8"/>
      <c r="S79" s="8"/>
      <c r="T79" s="8"/>
      <c r="U79" s="8"/>
      <c r="V79" s="35"/>
    </row>
    <row r="80" spans="4:22" s="1" customFormat="1" ht="12.75">
      <c r="D80" s="8"/>
      <c r="E80" s="8"/>
      <c r="F80" s="8"/>
      <c r="G80" s="8"/>
      <c r="H80" s="8"/>
      <c r="I80" s="8"/>
      <c r="J80" s="8"/>
      <c r="K80" s="8"/>
      <c r="L80" s="109"/>
      <c r="M80" s="8"/>
      <c r="N80" s="8"/>
      <c r="O80" s="8"/>
      <c r="P80" s="8"/>
      <c r="Q80" s="8"/>
      <c r="R80" s="8"/>
      <c r="S80" s="8"/>
      <c r="T80" s="8"/>
      <c r="U80" s="8"/>
      <c r="V80" s="35"/>
    </row>
    <row r="81" spans="4:22" s="1" customFormat="1" ht="12.75">
      <c r="D81" s="8"/>
      <c r="E81" s="8"/>
      <c r="F81" s="8"/>
      <c r="G81" s="8"/>
      <c r="H81" s="8"/>
      <c r="I81" s="8"/>
      <c r="J81" s="8"/>
      <c r="K81" s="8"/>
      <c r="L81" s="109"/>
      <c r="M81" s="8"/>
      <c r="N81" s="8"/>
      <c r="O81" s="8"/>
      <c r="P81" s="8"/>
      <c r="Q81" s="8"/>
      <c r="R81" s="8"/>
      <c r="S81" s="8"/>
      <c r="T81" s="8"/>
      <c r="U81" s="8"/>
      <c r="V81" s="35"/>
    </row>
    <row r="82" spans="4:22" s="1" customFormat="1" ht="12.75">
      <c r="D82" s="8"/>
      <c r="E82" s="8"/>
      <c r="F82" s="8"/>
      <c r="G82" s="8"/>
      <c r="H82" s="8"/>
      <c r="I82" s="8"/>
      <c r="J82" s="8"/>
      <c r="K82" s="8"/>
      <c r="L82" s="109"/>
      <c r="M82" s="8"/>
      <c r="N82" s="8"/>
      <c r="O82" s="8"/>
      <c r="P82" s="8"/>
      <c r="Q82" s="8"/>
      <c r="R82" s="8"/>
      <c r="S82" s="8"/>
      <c r="T82" s="8"/>
      <c r="U82" s="8"/>
      <c r="V82" s="35"/>
    </row>
    <row r="83" spans="4:22" s="1" customFormat="1" ht="12.75">
      <c r="D83" s="8"/>
      <c r="E83" s="8"/>
      <c r="F83" s="8"/>
      <c r="G83" s="8"/>
      <c r="H83" s="8"/>
      <c r="I83" s="8"/>
      <c r="J83" s="8"/>
      <c r="K83" s="8"/>
      <c r="L83" s="109"/>
      <c r="M83" s="8"/>
      <c r="N83" s="8"/>
      <c r="O83" s="8"/>
      <c r="P83" s="8"/>
      <c r="Q83" s="8"/>
      <c r="R83" s="8"/>
      <c r="S83" s="8"/>
      <c r="T83" s="8"/>
      <c r="U83" s="8"/>
      <c r="V83" s="35"/>
    </row>
    <row r="84" spans="4:22" s="1" customFormat="1" ht="12.75">
      <c r="D84" s="8"/>
      <c r="E84" s="8"/>
      <c r="F84" s="8"/>
      <c r="G84" s="8"/>
      <c r="H84" s="8"/>
      <c r="I84" s="8"/>
      <c r="J84" s="8"/>
      <c r="K84" s="8"/>
      <c r="L84" s="109"/>
      <c r="M84" s="8"/>
      <c r="N84" s="8"/>
      <c r="O84" s="8"/>
      <c r="P84" s="8"/>
      <c r="Q84" s="8"/>
      <c r="R84" s="8"/>
      <c r="S84" s="8"/>
      <c r="T84" s="8"/>
      <c r="U84" s="8"/>
      <c r="V84" s="35"/>
    </row>
    <row r="85" spans="4:22" s="1" customFormat="1" ht="12.75">
      <c r="D85" s="8"/>
      <c r="E85" s="8"/>
      <c r="F85" s="8"/>
      <c r="G85" s="8"/>
      <c r="H85" s="8"/>
      <c r="I85" s="8"/>
      <c r="J85" s="8"/>
      <c r="K85" s="8"/>
      <c r="L85" s="109"/>
      <c r="M85" s="8"/>
      <c r="N85" s="8"/>
      <c r="O85" s="8"/>
      <c r="P85" s="8"/>
      <c r="Q85" s="8"/>
      <c r="R85" s="8"/>
      <c r="S85" s="8"/>
      <c r="T85" s="8"/>
      <c r="U85" s="8"/>
      <c r="V85" s="35"/>
    </row>
    <row r="86" spans="4:22" s="1" customFormat="1" ht="12.75">
      <c r="D86" s="8"/>
      <c r="E86" s="8"/>
      <c r="F86" s="8"/>
      <c r="G86" s="8"/>
      <c r="H86" s="8"/>
      <c r="I86" s="8"/>
      <c r="J86" s="8"/>
      <c r="K86" s="8"/>
      <c r="L86" s="109"/>
      <c r="M86" s="8"/>
      <c r="N86" s="8"/>
      <c r="O86" s="8"/>
      <c r="P86" s="8"/>
      <c r="Q86" s="8"/>
      <c r="R86" s="8"/>
      <c r="S86" s="8"/>
      <c r="T86" s="8"/>
      <c r="U86" s="8"/>
      <c r="V86" s="35"/>
    </row>
    <row r="87" spans="4:22" s="1" customFormat="1" ht="12.75">
      <c r="D87" s="8"/>
      <c r="E87" s="8"/>
      <c r="F87" s="8"/>
      <c r="G87" s="8"/>
      <c r="H87" s="8"/>
      <c r="I87" s="8"/>
      <c r="J87" s="8"/>
      <c r="K87" s="8"/>
      <c r="L87" s="109"/>
      <c r="M87" s="8"/>
      <c r="N87" s="8"/>
      <c r="O87" s="8"/>
      <c r="P87" s="8"/>
      <c r="Q87" s="8"/>
      <c r="R87" s="8"/>
      <c r="S87" s="8"/>
      <c r="T87" s="8"/>
      <c r="U87" s="8"/>
      <c r="V87" s="35"/>
    </row>
    <row r="88" spans="4:22" s="1" customFormat="1" ht="12.75">
      <c r="D88" s="8"/>
      <c r="E88" s="8"/>
      <c r="F88" s="8"/>
      <c r="G88" s="8"/>
      <c r="H88" s="8"/>
      <c r="I88" s="8"/>
      <c r="J88" s="8"/>
      <c r="K88" s="8"/>
      <c r="L88" s="109"/>
      <c r="M88" s="8"/>
      <c r="N88" s="8"/>
      <c r="O88" s="8"/>
      <c r="P88" s="8"/>
      <c r="Q88" s="8"/>
      <c r="R88" s="8"/>
      <c r="S88" s="8"/>
      <c r="T88" s="8"/>
      <c r="U88" s="8"/>
      <c r="V88" s="35"/>
    </row>
    <row r="89" spans="4:22" s="1" customFormat="1" ht="12.75">
      <c r="D89" s="8"/>
      <c r="E89" s="8"/>
      <c r="F89" s="8"/>
      <c r="G89" s="8"/>
      <c r="H89" s="8"/>
      <c r="I89" s="8"/>
      <c r="J89" s="8"/>
      <c r="K89" s="8"/>
      <c r="L89" s="109"/>
      <c r="M89" s="8"/>
      <c r="N89" s="8"/>
      <c r="O89" s="8"/>
      <c r="P89" s="8"/>
      <c r="Q89" s="8"/>
      <c r="R89" s="8"/>
      <c r="S89" s="8"/>
      <c r="T89" s="8"/>
      <c r="U89" s="8"/>
      <c r="V89" s="35"/>
    </row>
    <row r="90" spans="4:22" s="1" customFormat="1" ht="12.75">
      <c r="D90" s="8"/>
      <c r="E90" s="8"/>
      <c r="F90" s="8"/>
      <c r="G90" s="8"/>
      <c r="H90" s="8"/>
      <c r="I90" s="8"/>
      <c r="J90" s="8"/>
      <c r="K90" s="8"/>
      <c r="L90" s="109"/>
      <c r="M90" s="8"/>
      <c r="N90" s="8"/>
      <c r="O90" s="8"/>
      <c r="P90" s="8"/>
      <c r="Q90" s="8"/>
      <c r="R90" s="8"/>
      <c r="S90" s="8"/>
      <c r="T90" s="8"/>
      <c r="U90" s="8"/>
      <c r="V90" s="35"/>
    </row>
    <row r="91" spans="4:22" s="1" customFormat="1" ht="12.75">
      <c r="D91" s="8"/>
      <c r="E91" s="8"/>
      <c r="F91" s="8"/>
      <c r="G91" s="8"/>
      <c r="H91" s="8"/>
      <c r="I91" s="8"/>
      <c r="J91" s="8"/>
      <c r="K91" s="8"/>
      <c r="L91" s="109"/>
      <c r="M91" s="8"/>
      <c r="N91" s="8"/>
      <c r="O91" s="8"/>
      <c r="P91" s="8"/>
      <c r="Q91" s="8"/>
      <c r="R91" s="8"/>
      <c r="S91" s="8"/>
      <c r="T91" s="8"/>
      <c r="U91" s="8"/>
      <c r="V91" s="35"/>
    </row>
    <row r="92" spans="4:22" s="1" customFormat="1" ht="12.75">
      <c r="D92" s="8"/>
      <c r="E92" s="8"/>
      <c r="F92" s="8"/>
      <c r="G92" s="8"/>
      <c r="H92" s="8"/>
      <c r="I92" s="8"/>
      <c r="J92" s="8"/>
      <c r="K92" s="8"/>
      <c r="L92" s="109"/>
      <c r="M92" s="8"/>
      <c r="N92" s="8"/>
      <c r="O92" s="8"/>
      <c r="P92" s="8"/>
      <c r="Q92" s="8"/>
      <c r="R92" s="8"/>
      <c r="S92" s="8"/>
      <c r="T92" s="8"/>
      <c r="U92" s="8"/>
      <c r="V92" s="35"/>
    </row>
    <row r="93" spans="4:22" s="1" customFormat="1" ht="12.75">
      <c r="D93" s="8"/>
      <c r="E93" s="8"/>
      <c r="F93" s="8"/>
      <c r="G93" s="8"/>
      <c r="H93" s="8"/>
      <c r="I93" s="8"/>
      <c r="J93" s="8"/>
      <c r="K93" s="8"/>
      <c r="L93" s="109"/>
      <c r="M93" s="8"/>
      <c r="N93" s="8"/>
      <c r="O93" s="8"/>
      <c r="P93" s="8"/>
      <c r="Q93" s="8"/>
      <c r="R93" s="8"/>
      <c r="S93" s="8"/>
      <c r="T93" s="8"/>
      <c r="U93" s="8"/>
      <c r="V93" s="35"/>
    </row>
    <row r="94" spans="4:22" s="1" customFormat="1" ht="12.75">
      <c r="D94" s="8"/>
      <c r="E94" s="8"/>
      <c r="F94" s="8"/>
      <c r="G94" s="8"/>
      <c r="H94" s="8"/>
      <c r="I94" s="8"/>
      <c r="J94" s="8"/>
      <c r="K94" s="8"/>
      <c r="L94" s="109"/>
      <c r="M94" s="8"/>
      <c r="N94" s="8"/>
      <c r="O94" s="8"/>
      <c r="P94" s="8"/>
      <c r="Q94" s="8"/>
      <c r="R94" s="8"/>
      <c r="S94" s="8"/>
      <c r="T94" s="8"/>
      <c r="U94" s="8"/>
      <c r="V94" s="35"/>
    </row>
    <row r="95" spans="4:22" s="1" customFormat="1" ht="12.75">
      <c r="D95" s="8"/>
      <c r="E95" s="8"/>
      <c r="F95" s="8"/>
      <c r="G95" s="8"/>
      <c r="H95" s="8"/>
      <c r="I95" s="8"/>
      <c r="J95" s="8"/>
      <c r="K95" s="8"/>
      <c r="L95" s="109"/>
      <c r="M95" s="8"/>
      <c r="N95" s="8"/>
      <c r="O95" s="8"/>
      <c r="P95" s="8"/>
      <c r="Q95" s="8"/>
      <c r="R95" s="8"/>
      <c r="S95" s="8"/>
      <c r="T95" s="8"/>
      <c r="U95" s="8"/>
      <c r="V95" s="35"/>
    </row>
    <row r="96" spans="4:22" s="1" customFormat="1" ht="12.75">
      <c r="D96" s="8"/>
      <c r="E96" s="8"/>
      <c r="F96" s="8"/>
      <c r="G96" s="8"/>
      <c r="H96" s="8"/>
      <c r="I96" s="8"/>
      <c r="J96" s="8"/>
      <c r="K96" s="8"/>
      <c r="L96" s="109"/>
      <c r="M96" s="8"/>
      <c r="N96" s="8"/>
      <c r="O96" s="8"/>
      <c r="P96" s="8"/>
      <c r="Q96" s="8"/>
      <c r="R96" s="8"/>
      <c r="S96" s="8"/>
      <c r="T96" s="8"/>
      <c r="U96" s="8"/>
      <c r="V96" s="35"/>
    </row>
    <row r="97" spans="4:22" s="1" customFormat="1" ht="12.75">
      <c r="D97" s="8"/>
      <c r="E97" s="8"/>
      <c r="F97" s="8"/>
      <c r="G97" s="8"/>
      <c r="H97" s="8"/>
      <c r="I97" s="8"/>
      <c r="J97" s="8"/>
      <c r="K97" s="8"/>
      <c r="L97" s="109"/>
      <c r="M97" s="8"/>
      <c r="N97" s="8"/>
      <c r="O97" s="8"/>
      <c r="P97" s="8"/>
      <c r="Q97" s="8"/>
      <c r="R97" s="8"/>
      <c r="S97" s="8"/>
      <c r="T97" s="8"/>
      <c r="U97" s="8"/>
      <c r="V97" s="35"/>
    </row>
    <row r="98" spans="4:22" s="1" customFormat="1" ht="12.75">
      <c r="D98" s="8"/>
      <c r="E98" s="8"/>
      <c r="F98" s="8"/>
      <c r="G98" s="8"/>
      <c r="H98" s="8"/>
      <c r="I98" s="8"/>
      <c r="J98" s="8"/>
      <c r="K98" s="8"/>
      <c r="L98" s="109"/>
      <c r="M98" s="8"/>
      <c r="N98" s="8"/>
      <c r="O98" s="8"/>
      <c r="P98" s="8"/>
      <c r="Q98" s="8"/>
      <c r="R98" s="8"/>
      <c r="S98" s="8"/>
      <c r="T98" s="8"/>
      <c r="U98" s="8"/>
      <c r="V98" s="35"/>
    </row>
    <row r="99" spans="4:22" s="1" customFormat="1" ht="12.75">
      <c r="D99" s="8"/>
      <c r="E99" s="8"/>
      <c r="F99" s="8"/>
      <c r="G99" s="8"/>
      <c r="H99" s="8"/>
      <c r="I99" s="8"/>
      <c r="J99" s="8"/>
      <c r="K99" s="8"/>
      <c r="L99" s="109"/>
      <c r="M99" s="8"/>
      <c r="N99" s="8"/>
      <c r="O99" s="8"/>
      <c r="P99" s="8"/>
      <c r="Q99" s="8"/>
      <c r="R99" s="8"/>
      <c r="S99" s="8"/>
      <c r="T99" s="8"/>
      <c r="U99" s="8"/>
      <c r="V99" s="35"/>
    </row>
    <row r="100" spans="4:22" s="1" customFormat="1" ht="12.75">
      <c r="D100" s="8"/>
      <c r="E100" s="8"/>
      <c r="F100" s="8"/>
      <c r="G100" s="8"/>
      <c r="H100" s="8"/>
      <c r="I100" s="8"/>
      <c r="J100" s="8"/>
      <c r="K100" s="8"/>
      <c r="L100" s="109"/>
      <c r="M100" s="8"/>
      <c r="N100" s="8"/>
      <c r="O100" s="8"/>
      <c r="P100" s="8"/>
      <c r="Q100" s="8"/>
      <c r="R100" s="8"/>
      <c r="S100" s="8"/>
      <c r="T100" s="8"/>
      <c r="U100" s="8"/>
      <c r="V100" s="35"/>
    </row>
    <row r="101" spans="4:22" s="1" customFormat="1" ht="12.75">
      <c r="D101" s="8"/>
      <c r="E101" s="8"/>
      <c r="F101" s="8"/>
      <c r="G101" s="8"/>
      <c r="H101" s="8"/>
      <c r="I101" s="8"/>
      <c r="J101" s="8"/>
      <c r="K101" s="8"/>
      <c r="L101" s="109"/>
      <c r="M101" s="8"/>
      <c r="N101" s="8"/>
      <c r="O101" s="8"/>
      <c r="P101" s="8"/>
      <c r="Q101" s="8"/>
      <c r="R101" s="8"/>
      <c r="S101" s="8"/>
      <c r="T101" s="8"/>
      <c r="U101" s="8"/>
      <c r="V101" s="35"/>
    </row>
    <row r="102" spans="4:22" s="1" customFormat="1" ht="12.75">
      <c r="D102" s="8"/>
      <c r="E102" s="8"/>
      <c r="F102" s="8"/>
      <c r="G102" s="8"/>
      <c r="H102" s="8"/>
      <c r="I102" s="8"/>
      <c r="J102" s="8"/>
      <c r="K102" s="8"/>
      <c r="L102" s="109"/>
      <c r="M102" s="8"/>
      <c r="N102" s="8"/>
      <c r="O102" s="8"/>
      <c r="P102" s="8"/>
      <c r="Q102" s="8"/>
      <c r="R102" s="8"/>
      <c r="S102" s="8"/>
      <c r="T102" s="8"/>
      <c r="U102" s="8"/>
      <c r="V102" s="35"/>
    </row>
    <row r="103" spans="4:22" s="1" customFormat="1" ht="12.75">
      <c r="D103" s="8"/>
      <c r="E103" s="8"/>
      <c r="F103" s="8"/>
      <c r="G103" s="8"/>
      <c r="H103" s="8"/>
      <c r="I103" s="8"/>
      <c r="J103" s="8"/>
      <c r="K103" s="8"/>
      <c r="L103" s="109"/>
      <c r="M103" s="8"/>
      <c r="N103" s="8"/>
      <c r="O103" s="8"/>
      <c r="P103" s="8"/>
      <c r="Q103" s="8"/>
      <c r="R103" s="8"/>
      <c r="S103" s="8"/>
      <c r="T103" s="8"/>
      <c r="U103" s="8"/>
      <c r="V103" s="35"/>
    </row>
  </sheetData>
  <sheetProtection/>
  <printOptions/>
  <pageMargins left="0.6299212598425197" right="0.6299212598425197" top="0.7480314960629921" bottom="0.7480314960629921" header="0.31496062992125984" footer="0.31496062992125984"/>
  <pageSetup horizontalDpi="600" verticalDpi="600" orientation="landscape" scale="80" r:id="rId1"/>
  <rowBreaks count="1" manualBreakCount="1"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D192"/>
  <sheetViews>
    <sheetView zoomScaleSheetLayoutView="84" zoomScalePageLayoutView="0" workbookViewId="0" topLeftCell="A1">
      <pane xSplit="21" ySplit="1" topLeftCell="V2" activePane="bottomRight" state="frozen"/>
      <selection pane="topLeft" activeCell="A1" sqref="A1"/>
      <selection pane="topRight" activeCell="V1" sqref="V1"/>
      <selection pane="bottomLeft" activeCell="A2" sqref="A2"/>
      <selection pane="bottomRight" activeCell="V20" sqref="V20"/>
    </sheetView>
  </sheetViews>
  <sheetFormatPr defaultColWidth="8.7109375" defaultRowHeight="12.75"/>
  <cols>
    <col min="1" max="1" width="8.28125" style="0" customWidth="1"/>
    <col min="2" max="2" width="24.421875" style="0" bestFit="1" customWidth="1"/>
    <col min="3" max="3" width="20.8515625" style="0" customWidth="1"/>
    <col min="4" max="10" width="4.7109375" style="7" customWidth="1"/>
    <col min="11" max="11" width="4.7109375" style="155" customWidth="1"/>
    <col min="12" max="12" width="4.7109375" style="141" customWidth="1"/>
    <col min="13" max="19" width="4.421875" style="7" bestFit="1" customWidth="1"/>
    <col min="20" max="20" width="4.421875" style="155" bestFit="1" customWidth="1"/>
    <col min="21" max="21" width="4.421875" style="7" bestFit="1" customWidth="1"/>
    <col min="22" max="22" width="10.7109375" style="24" bestFit="1" customWidth="1"/>
    <col min="23" max="23" width="24.421875" style="11" bestFit="1" customWidth="1"/>
    <col min="24" max="25" width="9.140625" style="11" customWidth="1"/>
    <col min="26" max="26" width="24.421875" style="2" bestFit="1" customWidth="1"/>
    <col min="27" max="28" width="9.140625" style="2" customWidth="1"/>
  </cols>
  <sheetData>
    <row r="1" spans="1:56" ht="17.25">
      <c r="A1" s="5" t="s">
        <v>18</v>
      </c>
      <c r="B1" s="5" t="s">
        <v>20</v>
      </c>
      <c r="C1" s="5" t="s">
        <v>21</v>
      </c>
      <c r="D1" s="111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7</v>
      </c>
      <c r="K1" s="112">
        <v>8</v>
      </c>
      <c r="L1" s="110">
        <v>9</v>
      </c>
      <c r="M1" s="111">
        <v>10</v>
      </c>
      <c r="N1" s="112">
        <v>11</v>
      </c>
      <c r="O1" s="112">
        <v>12</v>
      </c>
      <c r="P1" s="112">
        <v>13</v>
      </c>
      <c r="Q1" s="112">
        <v>14</v>
      </c>
      <c r="R1" s="112">
        <v>15</v>
      </c>
      <c r="S1" s="112">
        <v>16</v>
      </c>
      <c r="T1" s="112">
        <v>17</v>
      </c>
      <c r="U1" s="110">
        <v>18</v>
      </c>
      <c r="V1" s="110" t="s">
        <v>22</v>
      </c>
      <c r="W1" s="4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8.25" customHeight="1">
      <c r="A2" s="54"/>
      <c r="B2" s="54"/>
      <c r="C2" s="54"/>
      <c r="D2" s="144"/>
      <c r="E2" s="145"/>
      <c r="F2" s="145"/>
      <c r="G2" s="145"/>
      <c r="H2" s="145"/>
      <c r="I2" s="145"/>
      <c r="J2" s="145"/>
      <c r="K2" s="145"/>
      <c r="L2" s="103"/>
      <c r="M2" s="144"/>
      <c r="N2" s="145"/>
      <c r="O2" s="145"/>
      <c r="P2" s="145"/>
      <c r="Q2" s="145"/>
      <c r="R2" s="145"/>
      <c r="S2" s="145"/>
      <c r="T2" s="145"/>
      <c r="U2" s="103"/>
      <c r="V2" s="103"/>
      <c r="W2" s="4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.75" customHeight="1">
      <c r="A3" s="58" t="str">
        <f>'Rnd 1 Boys 3A-4A'!A3</f>
        <v>CAL</v>
      </c>
      <c r="B3" s="58" t="str">
        <f>'Rnd 1 Boys 3A-4A'!B3</f>
        <v>Centennial 4A</v>
      </c>
      <c r="C3" s="66" t="str">
        <f>'Rnd 1 Boys 3A-4A'!C3</f>
        <v>Tayler Kurucz</v>
      </c>
      <c r="D3" s="122">
        <v>6</v>
      </c>
      <c r="E3" s="123">
        <v>5</v>
      </c>
      <c r="F3" s="123">
        <v>6</v>
      </c>
      <c r="G3" s="123">
        <v>7</v>
      </c>
      <c r="H3" s="123">
        <v>4</v>
      </c>
      <c r="I3" s="123">
        <v>4</v>
      </c>
      <c r="J3" s="123">
        <v>3</v>
      </c>
      <c r="K3" s="123">
        <v>5</v>
      </c>
      <c r="L3" s="124">
        <v>6</v>
      </c>
      <c r="M3" s="122">
        <v>5</v>
      </c>
      <c r="N3" s="123">
        <v>5</v>
      </c>
      <c r="O3" s="123">
        <v>3</v>
      </c>
      <c r="P3" s="123">
        <v>5</v>
      </c>
      <c r="Q3" s="123">
        <v>3</v>
      </c>
      <c r="R3" s="123">
        <v>5</v>
      </c>
      <c r="S3" s="123">
        <v>4</v>
      </c>
      <c r="T3" s="123">
        <v>6</v>
      </c>
      <c r="U3" s="124">
        <v>4</v>
      </c>
      <c r="V3" s="86">
        <f>SUM(D3:U3)</f>
        <v>86</v>
      </c>
      <c r="W3" s="4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.75" customHeight="1">
      <c r="A4" s="58" t="str">
        <f>'Rnd 1 Boys 3A-4A'!A4</f>
        <v>CAL</v>
      </c>
      <c r="B4" s="58" t="str">
        <f>'Rnd 1 Boys 3A-4A'!B4</f>
        <v>Centennial 4A</v>
      </c>
      <c r="C4" s="66" t="str">
        <f>'Rnd 1 Boys 3A-4A'!C4</f>
        <v>Matt Betker</v>
      </c>
      <c r="D4" s="122">
        <v>6</v>
      </c>
      <c r="E4" s="123">
        <v>5</v>
      </c>
      <c r="F4" s="123">
        <v>5</v>
      </c>
      <c r="G4" s="123">
        <v>4</v>
      </c>
      <c r="H4" s="123">
        <v>7</v>
      </c>
      <c r="I4" s="123">
        <v>6</v>
      </c>
      <c r="J4" s="123">
        <v>5</v>
      </c>
      <c r="K4" s="123">
        <v>6</v>
      </c>
      <c r="L4" s="124">
        <v>4</v>
      </c>
      <c r="M4" s="122">
        <v>3</v>
      </c>
      <c r="N4" s="123">
        <v>4</v>
      </c>
      <c r="O4" s="123">
        <v>4</v>
      </c>
      <c r="P4" s="123">
        <v>5</v>
      </c>
      <c r="Q4" s="123">
        <v>4</v>
      </c>
      <c r="R4" s="123">
        <v>6</v>
      </c>
      <c r="S4" s="123">
        <v>4</v>
      </c>
      <c r="T4" s="123">
        <v>6</v>
      </c>
      <c r="U4" s="124">
        <v>6</v>
      </c>
      <c r="V4" s="86">
        <f>SUM(D4:U4)</f>
        <v>90</v>
      </c>
      <c r="W4" s="4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.75" customHeight="1">
      <c r="A5" s="58" t="str">
        <f>'Rnd 1 Boys 3A-4A'!A5</f>
        <v>CAL</v>
      </c>
      <c r="B5" s="58" t="str">
        <f>'Rnd 1 Boys 3A-4A'!B5</f>
        <v>Centennial 4A</v>
      </c>
      <c r="C5" s="66" t="str">
        <f>'Rnd 1 Boys 3A-4A'!C5</f>
        <v>Corbin Tod</v>
      </c>
      <c r="D5" s="122">
        <v>5</v>
      </c>
      <c r="E5" s="123">
        <v>5</v>
      </c>
      <c r="F5" s="123">
        <v>5</v>
      </c>
      <c r="G5" s="123">
        <v>3</v>
      </c>
      <c r="H5" s="123">
        <v>5</v>
      </c>
      <c r="I5" s="123">
        <v>5</v>
      </c>
      <c r="J5" s="123">
        <v>4</v>
      </c>
      <c r="K5" s="123">
        <v>6</v>
      </c>
      <c r="L5" s="124">
        <v>5</v>
      </c>
      <c r="M5" s="122">
        <v>4</v>
      </c>
      <c r="N5" s="123">
        <v>5</v>
      </c>
      <c r="O5" s="123">
        <v>5</v>
      </c>
      <c r="P5" s="123">
        <v>5</v>
      </c>
      <c r="Q5" s="123">
        <v>3</v>
      </c>
      <c r="R5" s="123">
        <v>4</v>
      </c>
      <c r="S5" s="123">
        <v>8</v>
      </c>
      <c r="T5" s="123">
        <v>6</v>
      </c>
      <c r="U5" s="124">
        <v>4</v>
      </c>
      <c r="V5" s="86">
        <f>SUM(D5:U5)</f>
        <v>87</v>
      </c>
      <c r="W5" s="4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.75" customHeight="1">
      <c r="A6" s="58" t="str">
        <f>'Rnd 1 Boys 3A-4A'!A6</f>
        <v>CAL</v>
      </c>
      <c r="B6" s="58" t="str">
        <f>'Rnd 1 Boys 3A-4A'!B6</f>
        <v>Centennial 4A</v>
      </c>
      <c r="C6" s="66" t="str">
        <f>'Rnd 1 Boys 3A-4A'!C6</f>
        <v>Ryan Tod</v>
      </c>
      <c r="D6" s="122">
        <v>5</v>
      </c>
      <c r="E6" s="123">
        <v>5</v>
      </c>
      <c r="F6" s="123">
        <v>6</v>
      </c>
      <c r="G6" s="123">
        <v>4</v>
      </c>
      <c r="H6" s="123">
        <v>6</v>
      </c>
      <c r="I6" s="123">
        <v>4</v>
      </c>
      <c r="J6" s="123">
        <v>4</v>
      </c>
      <c r="K6" s="123">
        <v>6</v>
      </c>
      <c r="L6" s="124">
        <v>6</v>
      </c>
      <c r="M6" s="122">
        <v>6</v>
      </c>
      <c r="N6" s="123">
        <v>6</v>
      </c>
      <c r="O6" s="123">
        <v>5</v>
      </c>
      <c r="P6" s="123">
        <v>6</v>
      </c>
      <c r="Q6" s="123">
        <v>5</v>
      </c>
      <c r="R6" s="123">
        <v>5</v>
      </c>
      <c r="S6" s="123">
        <v>3</v>
      </c>
      <c r="T6" s="123">
        <v>5</v>
      </c>
      <c r="U6" s="124">
        <v>6</v>
      </c>
      <c r="V6" s="86">
        <f>SUM(D6:U6)</f>
        <v>93</v>
      </c>
      <c r="W6" s="4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7.25">
      <c r="A7" s="28" t="str">
        <f>'Rnd 1 Boys 3A-4A'!A7</f>
        <v>CAL</v>
      </c>
      <c r="B7" s="28" t="str">
        <f>'Rnd 1 Boys 3A-4A'!B7</f>
        <v>Centennial 4A</v>
      </c>
      <c r="C7" s="36" t="str">
        <f>'Rnd 1 Boys 3A-4A'!C7</f>
        <v>TOTALS</v>
      </c>
      <c r="D7" s="127">
        <f aca="true" t="shared" si="0" ref="D7:U7">SUM(D3:D6)-MAX(D3:D6)</f>
        <v>16</v>
      </c>
      <c r="E7" s="128">
        <f t="shared" si="0"/>
        <v>15</v>
      </c>
      <c r="F7" s="128">
        <f t="shared" si="0"/>
        <v>16</v>
      </c>
      <c r="G7" s="128">
        <f t="shared" si="0"/>
        <v>11</v>
      </c>
      <c r="H7" s="128">
        <f t="shared" si="0"/>
        <v>15</v>
      </c>
      <c r="I7" s="128">
        <f t="shared" si="0"/>
        <v>13</v>
      </c>
      <c r="J7" s="128">
        <f t="shared" si="0"/>
        <v>11</v>
      </c>
      <c r="K7" s="128">
        <f t="shared" si="0"/>
        <v>17</v>
      </c>
      <c r="L7" s="87">
        <f t="shared" si="0"/>
        <v>15</v>
      </c>
      <c r="M7" s="127">
        <f t="shared" si="0"/>
        <v>12</v>
      </c>
      <c r="N7" s="128">
        <f t="shared" si="0"/>
        <v>14</v>
      </c>
      <c r="O7" s="128">
        <f t="shared" si="0"/>
        <v>12</v>
      </c>
      <c r="P7" s="128">
        <f t="shared" si="0"/>
        <v>15</v>
      </c>
      <c r="Q7" s="128">
        <f t="shared" si="0"/>
        <v>10</v>
      </c>
      <c r="R7" s="128">
        <f t="shared" si="0"/>
        <v>14</v>
      </c>
      <c r="S7" s="128">
        <f t="shared" si="0"/>
        <v>11</v>
      </c>
      <c r="T7" s="128">
        <f t="shared" si="0"/>
        <v>17</v>
      </c>
      <c r="U7" s="87">
        <f t="shared" si="0"/>
        <v>14</v>
      </c>
      <c r="V7" s="87">
        <f>SUM(D7:U7)</f>
        <v>248</v>
      </c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29" ht="15.75" customHeight="1">
      <c r="A8" s="58" t="str">
        <f>'Rnd 1 Boys 3A-4A'!A8</f>
        <v>CEN</v>
      </c>
      <c r="B8" s="58" t="str">
        <f>'Rnd 1 Boys 3A-4A'!B8</f>
        <v>Hunting Hills 4A</v>
      </c>
      <c r="C8" s="66" t="str">
        <f>'Rnd 1 Boys 3A-4A'!C8</f>
        <v>Cameron Duffin</v>
      </c>
      <c r="D8" s="122">
        <v>4</v>
      </c>
      <c r="E8" s="123">
        <v>5</v>
      </c>
      <c r="F8" s="123">
        <v>5</v>
      </c>
      <c r="G8" s="123">
        <v>3</v>
      </c>
      <c r="H8" s="123">
        <v>4</v>
      </c>
      <c r="I8" s="123">
        <v>4</v>
      </c>
      <c r="J8" s="123">
        <v>4</v>
      </c>
      <c r="K8" s="123">
        <v>4</v>
      </c>
      <c r="L8" s="124">
        <v>4</v>
      </c>
      <c r="M8" s="122">
        <v>4</v>
      </c>
      <c r="N8" s="123">
        <v>5</v>
      </c>
      <c r="O8" s="123">
        <v>3</v>
      </c>
      <c r="P8" s="123">
        <v>5</v>
      </c>
      <c r="Q8" s="123">
        <v>4</v>
      </c>
      <c r="R8" s="123">
        <v>5</v>
      </c>
      <c r="S8" s="123">
        <v>4</v>
      </c>
      <c r="T8" s="123">
        <v>5</v>
      </c>
      <c r="U8" s="124">
        <v>5</v>
      </c>
      <c r="V8" s="86">
        <f aca="true" t="shared" si="1" ref="V8:V21">SUM(D8:U8)</f>
        <v>77</v>
      </c>
      <c r="Z8" s="1" t="str">
        <f>$B$43</f>
        <v>Chinook 3A</v>
      </c>
      <c r="AA8" s="1" t="e">
        <f>#REF!</f>
        <v>#REF!</v>
      </c>
      <c r="AB8" s="1">
        <f>$V$47</f>
        <v>235</v>
      </c>
      <c r="AC8" s="1"/>
    </row>
    <row r="9" spans="1:29" ht="15">
      <c r="A9" s="58" t="str">
        <f>'Rnd 1 Boys 3A-4A'!A9</f>
        <v>CEN</v>
      </c>
      <c r="B9" s="58" t="str">
        <f>'Rnd 1 Boys 3A-4A'!B9</f>
        <v>Hunting Hills 4A</v>
      </c>
      <c r="C9" s="66" t="str">
        <f>'Rnd 1 Boys 3A-4A'!C9</f>
        <v>Chandler McDowell</v>
      </c>
      <c r="D9" s="122">
        <v>5</v>
      </c>
      <c r="E9" s="123">
        <v>5</v>
      </c>
      <c r="F9" s="123">
        <v>5</v>
      </c>
      <c r="G9" s="123">
        <v>3</v>
      </c>
      <c r="H9" s="123">
        <v>4</v>
      </c>
      <c r="I9" s="123">
        <v>4</v>
      </c>
      <c r="J9" s="123">
        <v>3</v>
      </c>
      <c r="K9" s="123">
        <v>5</v>
      </c>
      <c r="L9" s="124">
        <v>4</v>
      </c>
      <c r="M9" s="122">
        <v>5</v>
      </c>
      <c r="N9" s="123">
        <v>4</v>
      </c>
      <c r="O9" s="123">
        <v>4</v>
      </c>
      <c r="P9" s="123">
        <v>4</v>
      </c>
      <c r="Q9" s="123">
        <v>3</v>
      </c>
      <c r="R9" s="123">
        <v>5</v>
      </c>
      <c r="S9" s="123">
        <v>3</v>
      </c>
      <c r="T9" s="123">
        <v>6</v>
      </c>
      <c r="U9" s="124">
        <v>5</v>
      </c>
      <c r="V9" s="86">
        <f t="shared" si="1"/>
        <v>77</v>
      </c>
      <c r="Z9" s="1" t="str">
        <f>$B$33</f>
        <v>Cochrane 3A</v>
      </c>
      <c r="AA9" s="1" t="e">
        <f>#REF!</f>
        <v>#REF!</v>
      </c>
      <c r="AB9" s="1">
        <f>$V$37</f>
        <v>243</v>
      </c>
      <c r="AC9" s="1"/>
    </row>
    <row r="10" spans="1:29" ht="15">
      <c r="A10" s="58" t="str">
        <f>'Rnd 1 Boys 3A-4A'!A10</f>
        <v>CEN</v>
      </c>
      <c r="B10" s="58" t="str">
        <f>'Rnd 1 Boys 3A-4A'!B10</f>
        <v>Hunting Hills 4A</v>
      </c>
      <c r="C10" s="66" t="str">
        <f>'Rnd 1 Boys 3A-4A'!C10</f>
        <v>Jaden Callan</v>
      </c>
      <c r="D10" s="122">
        <v>5</v>
      </c>
      <c r="E10" s="123">
        <v>5</v>
      </c>
      <c r="F10" s="123">
        <v>7</v>
      </c>
      <c r="G10" s="123">
        <v>3</v>
      </c>
      <c r="H10" s="123">
        <v>6</v>
      </c>
      <c r="I10" s="123">
        <v>3</v>
      </c>
      <c r="J10" s="123">
        <v>4</v>
      </c>
      <c r="K10" s="123">
        <v>6</v>
      </c>
      <c r="L10" s="124">
        <v>4</v>
      </c>
      <c r="M10" s="122">
        <v>4</v>
      </c>
      <c r="N10" s="123">
        <v>7</v>
      </c>
      <c r="O10" s="123">
        <v>5</v>
      </c>
      <c r="P10" s="123">
        <v>8</v>
      </c>
      <c r="Q10" s="123">
        <v>4</v>
      </c>
      <c r="R10" s="123">
        <v>6</v>
      </c>
      <c r="S10" s="123">
        <v>4</v>
      </c>
      <c r="T10" s="123">
        <v>6</v>
      </c>
      <c r="U10" s="124">
        <v>5</v>
      </c>
      <c r="V10" s="86">
        <f t="shared" si="1"/>
        <v>92</v>
      </c>
      <c r="Z10" s="1" t="str">
        <f>$B$28</f>
        <v>J.A. Williams 3A</v>
      </c>
      <c r="AA10" s="1" t="e">
        <f>#REF!</f>
        <v>#REF!</v>
      </c>
      <c r="AB10" s="1">
        <f>$V$32</f>
        <v>241</v>
      </c>
      <c r="AC10" s="1"/>
    </row>
    <row r="11" spans="1:29" ht="15">
      <c r="A11" s="58" t="str">
        <f>'Rnd 1 Boys 3A-4A'!A11</f>
        <v>CEN</v>
      </c>
      <c r="B11" s="58" t="str">
        <f>'Rnd 1 Boys 3A-4A'!B11</f>
        <v>Hunting Hills 4A</v>
      </c>
      <c r="C11" s="66" t="str">
        <f>'Rnd 1 Boys 3A-4A'!C11</f>
        <v>Devon Carroll</v>
      </c>
      <c r="D11" s="122">
        <v>9</v>
      </c>
      <c r="E11" s="123">
        <v>6</v>
      </c>
      <c r="F11" s="123">
        <v>7</v>
      </c>
      <c r="G11" s="123">
        <v>4</v>
      </c>
      <c r="H11" s="123">
        <v>5</v>
      </c>
      <c r="I11" s="123">
        <v>6</v>
      </c>
      <c r="J11" s="123">
        <v>4</v>
      </c>
      <c r="K11" s="123">
        <v>5</v>
      </c>
      <c r="L11" s="124">
        <v>5</v>
      </c>
      <c r="M11" s="122">
        <v>10</v>
      </c>
      <c r="N11" s="123">
        <v>5</v>
      </c>
      <c r="O11" s="123">
        <v>6</v>
      </c>
      <c r="P11" s="123">
        <v>7</v>
      </c>
      <c r="Q11" s="123">
        <v>4</v>
      </c>
      <c r="R11" s="123">
        <v>4</v>
      </c>
      <c r="S11" s="123">
        <v>5</v>
      </c>
      <c r="T11" s="123">
        <v>7</v>
      </c>
      <c r="U11" s="124">
        <v>6</v>
      </c>
      <c r="V11" s="86">
        <f t="shared" si="1"/>
        <v>105</v>
      </c>
      <c r="Z11" s="1" t="str">
        <f>$B$8</f>
        <v>Hunting Hills 4A</v>
      </c>
      <c r="AA11" s="1" t="e">
        <f>#REF!</f>
        <v>#REF!</v>
      </c>
      <c r="AB11" s="1">
        <f>$V$12</f>
        <v>239</v>
      </c>
      <c r="AC11" s="1"/>
    </row>
    <row r="12" spans="1:29" s="20" customFormat="1" ht="15">
      <c r="A12" s="93" t="str">
        <f>'Rnd 1 Boys 3A-4A'!A12</f>
        <v>CEN</v>
      </c>
      <c r="B12" s="93" t="str">
        <f>'Rnd 1 Boys 3A-4A'!B12</f>
        <v>Hunting Hills 4A</v>
      </c>
      <c r="C12" s="96" t="str">
        <f>'Rnd 1 Boys 3A-4A'!C12</f>
        <v>TOTALS</v>
      </c>
      <c r="D12" s="157">
        <f aca="true" t="shared" si="2" ref="D12:U12">SUM(D8:D11)-MAX(D8:D11)</f>
        <v>14</v>
      </c>
      <c r="E12" s="158">
        <f t="shared" si="2"/>
        <v>15</v>
      </c>
      <c r="F12" s="158">
        <f t="shared" si="2"/>
        <v>17</v>
      </c>
      <c r="G12" s="158">
        <f t="shared" si="2"/>
        <v>9</v>
      </c>
      <c r="H12" s="158">
        <f t="shared" si="2"/>
        <v>13</v>
      </c>
      <c r="I12" s="158">
        <f t="shared" si="2"/>
        <v>11</v>
      </c>
      <c r="J12" s="158">
        <f t="shared" si="2"/>
        <v>11</v>
      </c>
      <c r="K12" s="158">
        <f t="shared" si="2"/>
        <v>14</v>
      </c>
      <c r="L12" s="104">
        <f t="shared" si="2"/>
        <v>12</v>
      </c>
      <c r="M12" s="157">
        <f t="shared" si="2"/>
        <v>13</v>
      </c>
      <c r="N12" s="158">
        <f t="shared" si="2"/>
        <v>14</v>
      </c>
      <c r="O12" s="158">
        <f t="shared" si="2"/>
        <v>12</v>
      </c>
      <c r="P12" s="158">
        <f t="shared" si="2"/>
        <v>16</v>
      </c>
      <c r="Q12" s="158">
        <f t="shared" si="2"/>
        <v>11</v>
      </c>
      <c r="R12" s="158">
        <f t="shared" si="2"/>
        <v>14</v>
      </c>
      <c r="S12" s="158">
        <f t="shared" si="2"/>
        <v>11</v>
      </c>
      <c r="T12" s="158">
        <f t="shared" si="2"/>
        <v>17</v>
      </c>
      <c r="U12" s="104">
        <f t="shared" si="2"/>
        <v>15</v>
      </c>
      <c r="V12" s="104">
        <f t="shared" si="1"/>
        <v>239</v>
      </c>
      <c r="W12" s="11"/>
      <c r="X12" s="11"/>
      <c r="Y12" s="11"/>
      <c r="Z12" s="11" t="str">
        <f>$B$18</f>
        <v>St. Francis Xavier 4A</v>
      </c>
      <c r="AA12" s="11" t="e">
        <f>#REF!</f>
        <v>#REF!</v>
      </c>
      <c r="AB12" s="11">
        <f>$V$22</f>
        <v>239</v>
      </c>
      <c r="AC12" s="11"/>
    </row>
    <row r="13" spans="1:29" ht="15">
      <c r="A13" s="58" t="str">
        <f>'Rnd 1 Boys 3A-4A'!A13</f>
        <v>EDM</v>
      </c>
      <c r="B13" s="58" t="str">
        <f>'Rnd 1 Boys 3A-4A'!B13</f>
        <v>Strathcona 4A</v>
      </c>
      <c r="C13" s="66" t="str">
        <f>'Rnd 1 Boys 3A-4A'!C13</f>
        <v>Christopher Otto</v>
      </c>
      <c r="D13" s="125">
        <v>5</v>
      </c>
      <c r="E13" s="126">
        <v>8</v>
      </c>
      <c r="F13" s="126">
        <v>5</v>
      </c>
      <c r="G13" s="126">
        <v>3</v>
      </c>
      <c r="H13" s="126">
        <v>4</v>
      </c>
      <c r="I13" s="126">
        <v>4</v>
      </c>
      <c r="J13" s="126">
        <v>3</v>
      </c>
      <c r="K13" s="126">
        <v>5</v>
      </c>
      <c r="L13" s="124">
        <v>5</v>
      </c>
      <c r="M13" s="125">
        <v>5</v>
      </c>
      <c r="N13" s="126">
        <v>5</v>
      </c>
      <c r="O13" s="126">
        <v>4</v>
      </c>
      <c r="P13" s="126">
        <v>4</v>
      </c>
      <c r="Q13" s="126">
        <v>4</v>
      </c>
      <c r="R13" s="126">
        <v>4</v>
      </c>
      <c r="S13" s="126">
        <v>2</v>
      </c>
      <c r="T13" s="126">
        <v>5</v>
      </c>
      <c r="U13" s="124">
        <v>6</v>
      </c>
      <c r="V13" s="86">
        <f t="shared" si="1"/>
        <v>81</v>
      </c>
      <c r="Z13" s="1" t="str">
        <f>$B$13</f>
        <v>Strathcona 4A</v>
      </c>
      <c r="AA13" s="1" t="e">
        <f>#REF!</f>
        <v>#REF!</v>
      </c>
      <c r="AB13" s="1">
        <f>$V$17</f>
        <v>226</v>
      </c>
      <c r="AC13" s="1"/>
    </row>
    <row r="14" spans="1:29" ht="15">
      <c r="A14" s="58" t="str">
        <f>'Rnd 1 Boys 3A-4A'!A14</f>
        <v>EDM</v>
      </c>
      <c r="B14" s="58" t="str">
        <f>'Rnd 1 Boys 3A-4A'!B14</f>
        <v>Strathcona 4A</v>
      </c>
      <c r="C14" s="66" t="str">
        <f>'Rnd 1 Boys 3A-4A'!C14</f>
        <v>Kaiden Nicholson</v>
      </c>
      <c r="D14" s="125">
        <v>6</v>
      </c>
      <c r="E14" s="126">
        <v>4</v>
      </c>
      <c r="F14" s="126">
        <v>7</v>
      </c>
      <c r="G14" s="126">
        <v>3</v>
      </c>
      <c r="H14" s="126">
        <v>4</v>
      </c>
      <c r="I14" s="126">
        <v>4</v>
      </c>
      <c r="J14" s="126">
        <v>3</v>
      </c>
      <c r="K14" s="126">
        <v>5</v>
      </c>
      <c r="L14" s="124">
        <v>6</v>
      </c>
      <c r="M14" s="125">
        <v>5</v>
      </c>
      <c r="N14" s="126">
        <v>6</v>
      </c>
      <c r="O14" s="126">
        <v>5</v>
      </c>
      <c r="P14" s="126">
        <v>4</v>
      </c>
      <c r="Q14" s="126">
        <v>3</v>
      </c>
      <c r="R14" s="126">
        <v>4</v>
      </c>
      <c r="S14" s="126">
        <v>4</v>
      </c>
      <c r="T14" s="126">
        <v>5</v>
      </c>
      <c r="U14" s="124">
        <v>4</v>
      </c>
      <c r="V14" s="86">
        <f t="shared" si="1"/>
        <v>82</v>
      </c>
      <c r="Z14" s="1" t="str">
        <f>$B$23</f>
        <v>Barrhead 3A</v>
      </c>
      <c r="AA14" s="1" t="e">
        <f>#REF!</f>
        <v>#REF!</v>
      </c>
      <c r="AB14" s="1">
        <f>$V$27</f>
        <v>235</v>
      </c>
      <c r="AC14" s="1"/>
    </row>
    <row r="15" spans="1:29" ht="15">
      <c r="A15" s="58" t="str">
        <f>'Rnd 1 Boys 3A-4A'!A15</f>
        <v>EDM</v>
      </c>
      <c r="B15" s="58" t="str">
        <f>'Rnd 1 Boys 3A-4A'!B15</f>
        <v>Strathcona 4A</v>
      </c>
      <c r="C15" s="66" t="str">
        <f>'Rnd 1 Boys 3A-4A'!C15</f>
        <v>William Zapernick</v>
      </c>
      <c r="D15" s="125">
        <v>4</v>
      </c>
      <c r="E15" s="126">
        <v>4</v>
      </c>
      <c r="F15" s="126">
        <v>5</v>
      </c>
      <c r="G15" s="126">
        <v>5</v>
      </c>
      <c r="H15" s="126">
        <v>5</v>
      </c>
      <c r="I15" s="126">
        <v>4</v>
      </c>
      <c r="J15" s="126">
        <v>3</v>
      </c>
      <c r="K15" s="126">
        <v>5</v>
      </c>
      <c r="L15" s="124">
        <v>4</v>
      </c>
      <c r="M15" s="125">
        <v>6</v>
      </c>
      <c r="N15" s="126">
        <v>6</v>
      </c>
      <c r="O15" s="126">
        <v>4</v>
      </c>
      <c r="P15" s="126">
        <v>4</v>
      </c>
      <c r="Q15" s="126">
        <v>3</v>
      </c>
      <c r="R15" s="126">
        <v>4</v>
      </c>
      <c r="S15" s="126">
        <v>3</v>
      </c>
      <c r="T15" s="126">
        <v>5</v>
      </c>
      <c r="U15" s="124">
        <v>4</v>
      </c>
      <c r="V15" s="86">
        <f t="shared" si="1"/>
        <v>78</v>
      </c>
      <c r="Z15" s="1" t="str">
        <f>$B$38</f>
        <v>Springbank 3A</v>
      </c>
      <c r="AA15" s="1" t="e">
        <f>#REF!</f>
        <v>#REF!</v>
      </c>
      <c r="AB15" s="1">
        <f>$V$42</f>
        <v>241</v>
      </c>
      <c r="AC15" s="1"/>
    </row>
    <row r="16" spans="1:29" ht="15">
      <c r="A16" s="58" t="str">
        <f>'Rnd 1 Boys 3A-4A'!A16</f>
        <v>EDM</v>
      </c>
      <c r="B16" s="58" t="str">
        <f>'Rnd 1 Boys 3A-4A'!B16</f>
        <v>Strathcona 4A</v>
      </c>
      <c r="C16" s="66" t="str">
        <f>'Rnd 1 Boys 3A-4A'!C16</f>
        <v>Derrick Ushko</v>
      </c>
      <c r="D16" s="122">
        <v>5</v>
      </c>
      <c r="E16" s="123">
        <v>5</v>
      </c>
      <c r="F16" s="123">
        <v>4</v>
      </c>
      <c r="G16" s="123">
        <v>3</v>
      </c>
      <c r="H16" s="123">
        <v>5</v>
      </c>
      <c r="I16" s="123">
        <v>6</v>
      </c>
      <c r="J16" s="123">
        <v>4</v>
      </c>
      <c r="K16" s="123">
        <v>5</v>
      </c>
      <c r="L16" s="124">
        <v>4</v>
      </c>
      <c r="M16" s="122">
        <v>7</v>
      </c>
      <c r="N16" s="123">
        <v>5</v>
      </c>
      <c r="O16" s="123">
        <v>4</v>
      </c>
      <c r="P16" s="123">
        <v>4</v>
      </c>
      <c r="Q16" s="123">
        <v>5</v>
      </c>
      <c r="R16" s="123">
        <v>4</v>
      </c>
      <c r="S16" s="123">
        <v>3</v>
      </c>
      <c r="T16" s="123">
        <v>7</v>
      </c>
      <c r="U16" s="124">
        <v>5</v>
      </c>
      <c r="V16" s="86">
        <f t="shared" si="1"/>
        <v>85</v>
      </c>
      <c r="Z16" s="1"/>
      <c r="AA16" s="1"/>
      <c r="AB16" s="1"/>
      <c r="AC16" s="1"/>
    </row>
    <row r="17" spans="1:29" s="20" customFormat="1" ht="15">
      <c r="A17" s="93" t="str">
        <f>'Rnd 1 Boys 3A-4A'!A17</f>
        <v>EDM</v>
      </c>
      <c r="B17" s="93" t="str">
        <f>'Rnd 1 Boys 3A-4A'!B17</f>
        <v>Strathcona 4A</v>
      </c>
      <c r="C17" s="96" t="str">
        <f>'Rnd 1 Boys 3A-4A'!C17</f>
        <v>TOTALS</v>
      </c>
      <c r="D17" s="157">
        <f aca="true" t="shared" si="3" ref="D17:U17">SUM(D13:D16)-MAX(D13:D16)</f>
        <v>14</v>
      </c>
      <c r="E17" s="158">
        <f t="shared" si="3"/>
        <v>13</v>
      </c>
      <c r="F17" s="158">
        <f t="shared" si="3"/>
        <v>14</v>
      </c>
      <c r="G17" s="158">
        <f t="shared" si="3"/>
        <v>9</v>
      </c>
      <c r="H17" s="158">
        <f t="shared" si="3"/>
        <v>13</v>
      </c>
      <c r="I17" s="158">
        <f t="shared" si="3"/>
        <v>12</v>
      </c>
      <c r="J17" s="158">
        <f t="shared" si="3"/>
        <v>9</v>
      </c>
      <c r="K17" s="158">
        <f t="shared" si="3"/>
        <v>15</v>
      </c>
      <c r="L17" s="104">
        <f t="shared" si="3"/>
        <v>13</v>
      </c>
      <c r="M17" s="157">
        <f t="shared" si="3"/>
        <v>16</v>
      </c>
      <c r="N17" s="158">
        <f t="shared" si="3"/>
        <v>16</v>
      </c>
      <c r="O17" s="158">
        <f t="shared" si="3"/>
        <v>12</v>
      </c>
      <c r="P17" s="158">
        <f t="shared" si="3"/>
        <v>12</v>
      </c>
      <c r="Q17" s="158">
        <f t="shared" si="3"/>
        <v>10</v>
      </c>
      <c r="R17" s="158">
        <f t="shared" si="3"/>
        <v>12</v>
      </c>
      <c r="S17" s="158">
        <f t="shared" si="3"/>
        <v>8</v>
      </c>
      <c r="T17" s="158">
        <f t="shared" si="3"/>
        <v>15</v>
      </c>
      <c r="U17" s="104">
        <f t="shared" si="3"/>
        <v>13</v>
      </c>
      <c r="V17" s="104">
        <f t="shared" si="1"/>
        <v>226</v>
      </c>
      <c r="W17" s="11"/>
      <c r="X17" s="11"/>
      <c r="Y17" s="11"/>
      <c r="Z17" s="11" t="str">
        <f>$B$43</f>
        <v>Chinook 3A</v>
      </c>
      <c r="AA17" s="11" t="e">
        <f>#REF!</f>
        <v>#REF!</v>
      </c>
      <c r="AB17" s="11">
        <f>$V$47</f>
        <v>235</v>
      </c>
      <c r="AC17" s="11"/>
    </row>
    <row r="18" spans="1:29" ht="15">
      <c r="A18" s="58" t="str">
        <f>'Rnd 1 Boys 3A-4A'!A18</f>
        <v>EDM</v>
      </c>
      <c r="B18" s="58" t="str">
        <f>'Rnd 1 Boys 3A-4A'!B18</f>
        <v>St. Francis Xavier 4A</v>
      </c>
      <c r="C18" s="66" t="str">
        <f>'Rnd 1 Boys 3A-4A'!C18</f>
        <v>Will Holan</v>
      </c>
      <c r="D18" s="125">
        <v>5</v>
      </c>
      <c r="E18" s="126">
        <v>4</v>
      </c>
      <c r="F18" s="126">
        <v>6</v>
      </c>
      <c r="G18" s="126">
        <v>4</v>
      </c>
      <c r="H18" s="126">
        <v>3</v>
      </c>
      <c r="I18" s="126">
        <v>4</v>
      </c>
      <c r="J18" s="126">
        <v>4</v>
      </c>
      <c r="K18" s="126">
        <v>5</v>
      </c>
      <c r="L18" s="124">
        <v>5</v>
      </c>
      <c r="M18" s="125">
        <v>4</v>
      </c>
      <c r="N18" s="126">
        <v>5</v>
      </c>
      <c r="O18" s="126">
        <v>4</v>
      </c>
      <c r="P18" s="126">
        <v>4</v>
      </c>
      <c r="Q18" s="126">
        <v>3</v>
      </c>
      <c r="R18" s="126">
        <v>4</v>
      </c>
      <c r="S18" s="126">
        <v>4</v>
      </c>
      <c r="T18" s="126">
        <v>6</v>
      </c>
      <c r="U18" s="124">
        <v>5</v>
      </c>
      <c r="V18" s="86">
        <f t="shared" si="1"/>
        <v>79</v>
      </c>
      <c r="Z18" s="1" t="str">
        <f>$B$33</f>
        <v>Cochrane 3A</v>
      </c>
      <c r="AA18" s="1" t="e">
        <f>#REF!</f>
        <v>#REF!</v>
      </c>
      <c r="AB18" s="1">
        <f>$V$37</f>
        <v>243</v>
      </c>
      <c r="AC18" s="1"/>
    </row>
    <row r="19" spans="1:29" ht="15">
      <c r="A19" s="58" t="str">
        <f>'Rnd 1 Boys 3A-4A'!A19</f>
        <v>EDM</v>
      </c>
      <c r="B19" s="58" t="str">
        <f>'Rnd 1 Boys 3A-4A'!B19</f>
        <v>St. Francis Xavier 4A</v>
      </c>
      <c r="C19" s="66" t="str">
        <f>'Rnd 1 Boys 3A-4A'!C19</f>
        <v>Ryley Sarris</v>
      </c>
      <c r="D19" s="125">
        <v>5</v>
      </c>
      <c r="E19" s="126">
        <v>6</v>
      </c>
      <c r="F19" s="126">
        <v>5</v>
      </c>
      <c r="G19" s="126">
        <v>4</v>
      </c>
      <c r="H19" s="126">
        <v>4</v>
      </c>
      <c r="I19" s="126">
        <v>5</v>
      </c>
      <c r="J19" s="126">
        <v>4</v>
      </c>
      <c r="K19" s="126">
        <v>7</v>
      </c>
      <c r="L19" s="124">
        <v>4</v>
      </c>
      <c r="M19" s="125">
        <v>5</v>
      </c>
      <c r="N19" s="126">
        <v>6</v>
      </c>
      <c r="O19" s="126">
        <v>4</v>
      </c>
      <c r="P19" s="126">
        <v>5</v>
      </c>
      <c r="Q19" s="126">
        <v>3</v>
      </c>
      <c r="R19" s="126">
        <v>4</v>
      </c>
      <c r="S19" s="126">
        <v>6</v>
      </c>
      <c r="T19" s="126">
        <v>6</v>
      </c>
      <c r="U19" s="124">
        <v>5</v>
      </c>
      <c r="V19" s="86">
        <f t="shared" si="1"/>
        <v>88</v>
      </c>
      <c r="Z19" s="1" t="str">
        <f>$B$28</f>
        <v>J.A. Williams 3A</v>
      </c>
      <c r="AA19" s="1" t="e">
        <f>#REF!</f>
        <v>#REF!</v>
      </c>
      <c r="AB19" s="1">
        <f>$V$32</f>
        <v>241</v>
      </c>
      <c r="AC19" s="1"/>
    </row>
    <row r="20" spans="1:29" ht="15">
      <c r="A20" s="58" t="str">
        <f>'Rnd 1 Boys 3A-4A'!A20</f>
        <v>EDM</v>
      </c>
      <c r="B20" s="58" t="str">
        <f>'Rnd 1 Boys 3A-4A'!B20</f>
        <v>St. Francis Xavier 4A</v>
      </c>
      <c r="C20" s="66" t="str">
        <f>'Rnd 1 Boys 3A-4A'!C20</f>
        <v>Nicholas Mah</v>
      </c>
      <c r="D20" s="125">
        <v>6</v>
      </c>
      <c r="E20" s="126">
        <v>4</v>
      </c>
      <c r="F20" s="126">
        <v>6</v>
      </c>
      <c r="G20" s="126">
        <v>5</v>
      </c>
      <c r="H20" s="126">
        <v>4</v>
      </c>
      <c r="I20" s="126">
        <v>6</v>
      </c>
      <c r="J20" s="126">
        <v>4</v>
      </c>
      <c r="K20" s="126">
        <v>4</v>
      </c>
      <c r="L20" s="124">
        <v>6</v>
      </c>
      <c r="M20" s="125">
        <v>3</v>
      </c>
      <c r="N20" s="126">
        <v>5</v>
      </c>
      <c r="O20" s="126">
        <v>5</v>
      </c>
      <c r="P20" s="126">
        <v>6</v>
      </c>
      <c r="Q20" s="126">
        <v>3</v>
      </c>
      <c r="R20" s="126">
        <v>5</v>
      </c>
      <c r="S20" s="126">
        <v>4</v>
      </c>
      <c r="T20" s="126">
        <v>4</v>
      </c>
      <c r="U20" s="124">
        <v>5</v>
      </c>
      <c r="V20" s="86">
        <f t="shared" si="1"/>
        <v>85</v>
      </c>
      <c r="Z20" s="1" t="str">
        <f>$B$18</f>
        <v>St. Francis Xavier 4A</v>
      </c>
      <c r="AA20" s="1" t="e">
        <f>#REF!</f>
        <v>#REF!</v>
      </c>
      <c r="AB20" s="1">
        <f>$V$22</f>
        <v>239</v>
      </c>
      <c r="AC20" s="1"/>
    </row>
    <row r="21" spans="1:29" ht="15">
      <c r="A21" s="58" t="str">
        <f>'Rnd 1 Boys 3A-4A'!A21</f>
        <v>EDM</v>
      </c>
      <c r="B21" s="58" t="str">
        <f>'Rnd 1 Boys 3A-4A'!B21</f>
        <v>St. Francis Xavier 4A</v>
      </c>
      <c r="C21" s="66" t="str">
        <f>'Rnd 1 Boys 3A-4A'!C21</f>
        <v>Hunter Novosel</v>
      </c>
      <c r="D21" s="122">
        <v>6</v>
      </c>
      <c r="E21" s="123">
        <v>7</v>
      </c>
      <c r="F21" s="123">
        <v>5</v>
      </c>
      <c r="G21" s="123">
        <v>4</v>
      </c>
      <c r="H21" s="123">
        <v>5</v>
      </c>
      <c r="I21" s="123">
        <v>4</v>
      </c>
      <c r="J21" s="123">
        <v>3</v>
      </c>
      <c r="K21" s="123">
        <v>5</v>
      </c>
      <c r="L21" s="124">
        <v>5</v>
      </c>
      <c r="M21" s="122">
        <v>4</v>
      </c>
      <c r="N21" s="123">
        <v>6</v>
      </c>
      <c r="O21" s="123">
        <v>4</v>
      </c>
      <c r="P21" s="123">
        <v>5</v>
      </c>
      <c r="Q21" s="123">
        <v>4</v>
      </c>
      <c r="R21" s="123">
        <v>5</v>
      </c>
      <c r="S21" s="123">
        <v>4</v>
      </c>
      <c r="T21" s="123">
        <v>7</v>
      </c>
      <c r="U21" s="124">
        <v>6</v>
      </c>
      <c r="V21" s="86">
        <f t="shared" si="1"/>
        <v>89</v>
      </c>
      <c r="Z21" s="1" t="str">
        <f>$B$8</f>
        <v>Hunting Hills 4A</v>
      </c>
      <c r="AA21" s="1" t="e">
        <f>#REF!</f>
        <v>#REF!</v>
      </c>
      <c r="AB21" s="1">
        <f>$V$12</f>
        <v>239</v>
      </c>
      <c r="AC21" s="1"/>
    </row>
    <row r="22" spans="1:28" s="11" customFormat="1" ht="15">
      <c r="A22" s="93" t="str">
        <f>'Rnd 1 Boys 3A-4A'!A22</f>
        <v>EDM</v>
      </c>
      <c r="B22" s="93" t="str">
        <f>'Rnd 1 Boys 3A-4A'!B22</f>
        <v>St. Francis Xavier 4A</v>
      </c>
      <c r="C22" s="96" t="str">
        <f>'Rnd 1 Boys 3A-4A'!C22</f>
        <v>TOTALS</v>
      </c>
      <c r="D22" s="157">
        <f aca="true" t="shared" si="4" ref="D22:U22">SUM(D18:D21)-MAX(D18:D21)</f>
        <v>16</v>
      </c>
      <c r="E22" s="158">
        <f t="shared" si="4"/>
        <v>14</v>
      </c>
      <c r="F22" s="158">
        <f t="shared" si="4"/>
        <v>16</v>
      </c>
      <c r="G22" s="158">
        <f t="shared" si="4"/>
        <v>12</v>
      </c>
      <c r="H22" s="158">
        <f t="shared" si="4"/>
        <v>11</v>
      </c>
      <c r="I22" s="158">
        <f t="shared" si="4"/>
        <v>13</v>
      </c>
      <c r="J22" s="158">
        <f t="shared" si="4"/>
        <v>11</v>
      </c>
      <c r="K22" s="158">
        <f t="shared" si="4"/>
        <v>14</v>
      </c>
      <c r="L22" s="104">
        <f t="shared" si="4"/>
        <v>14</v>
      </c>
      <c r="M22" s="157">
        <f t="shared" si="4"/>
        <v>11</v>
      </c>
      <c r="N22" s="158">
        <f t="shared" si="4"/>
        <v>16</v>
      </c>
      <c r="O22" s="158">
        <f t="shared" si="4"/>
        <v>12</v>
      </c>
      <c r="P22" s="158">
        <f t="shared" si="4"/>
        <v>14</v>
      </c>
      <c r="Q22" s="158">
        <f t="shared" si="4"/>
        <v>9</v>
      </c>
      <c r="R22" s="158">
        <f t="shared" si="4"/>
        <v>13</v>
      </c>
      <c r="S22" s="158">
        <f t="shared" si="4"/>
        <v>12</v>
      </c>
      <c r="T22" s="158">
        <f t="shared" si="4"/>
        <v>16</v>
      </c>
      <c r="U22" s="104">
        <f t="shared" si="4"/>
        <v>15</v>
      </c>
      <c r="V22" s="105">
        <f>SUM(D22:U22)</f>
        <v>239</v>
      </c>
      <c r="Z22" s="11" t="str">
        <f>$B$13</f>
        <v>Strathcona 4A</v>
      </c>
      <c r="AA22" s="11" t="e">
        <f>#REF!</f>
        <v>#REF!</v>
      </c>
      <c r="AB22" s="11">
        <f>$V$17</f>
        <v>226</v>
      </c>
    </row>
    <row r="23" spans="1:29" ht="15">
      <c r="A23" s="58" t="str">
        <f>'Rnd 1 Boys 3A-4A'!A23</f>
        <v>NC</v>
      </c>
      <c r="B23" s="58" t="str">
        <f>'Rnd 1 Boys 3A-4A'!B23</f>
        <v>Barrhead 3A</v>
      </c>
      <c r="C23" s="66" t="str">
        <f>'Rnd 1 Boys 3A-4A'!C23</f>
        <v>Ty Steinbring</v>
      </c>
      <c r="D23" s="125">
        <v>5</v>
      </c>
      <c r="E23" s="126">
        <v>5</v>
      </c>
      <c r="F23" s="126">
        <v>5</v>
      </c>
      <c r="G23" s="126">
        <v>3</v>
      </c>
      <c r="H23" s="126">
        <v>4</v>
      </c>
      <c r="I23" s="126">
        <v>6</v>
      </c>
      <c r="J23" s="126">
        <v>4</v>
      </c>
      <c r="K23" s="126">
        <v>4</v>
      </c>
      <c r="L23" s="124">
        <v>4</v>
      </c>
      <c r="M23" s="125">
        <v>5</v>
      </c>
      <c r="N23" s="126">
        <v>6</v>
      </c>
      <c r="O23" s="126">
        <v>4</v>
      </c>
      <c r="P23" s="126">
        <v>4</v>
      </c>
      <c r="Q23" s="126">
        <v>5</v>
      </c>
      <c r="R23" s="126">
        <v>5</v>
      </c>
      <c r="S23" s="126">
        <v>3</v>
      </c>
      <c r="T23" s="126">
        <v>5</v>
      </c>
      <c r="U23" s="124">
        <v>4</v>
      </c>
      <c r="V23" s="86">
        <f aca="true" t="shared" si="5" ref="V23:V57">SUM(D23:U23)</f>
        <v>81</v>
      </c>
      <c r="Z23" s="1" t="str">
        <f>$B$23</f>
        <v>Barrhead 3A</v>
      </c>
      <c r="AA23" s="1" t="e">
        <f>#REF!</f>
        <v>#REF!</v>
      </c>
      <c r="AB23" s="1">
        <f>$V$27</f>
        <v>235</v>
      </c>
      <c r="AC23" s="1"/>
    </row>
    <row r="24" spans="1:29" ht="15">
      <c r="A24" s="58" t="str">
        <f>'Rnd 1 Boys 3A-4A'!A24</f>
        <v>NC</v>
      </c>
      <c r="B24" s="58" t="str">
        <f>'Rnd 1 Boys 3A-4A'!B24</f>
        <v>Barrhead 3A</v>
      </c>
      <c r="C24" s="66" t="str">
        <f>'Rnd 1 Boys 3A-4A'!C24</f>
        <v>Dylan Moes</v>
      </c>
      <c r="D24" s="125">
        <v>6</v>
      </c>
      <c r="E24" s="126">
        <v>5</v>
      </c>
      <c r="F24" s="126">
        <v>5</v>
      </c>
      <c r="G24" s="126">
        <v>3</v>
      </c>
      <c r="H24" s="126">
        <v>4</v>
      </c>
      <c r="I24" s="126">
        <v>3</v>
      </c>
      <c r="J24" s="126">
        <v>5</v>
      </c>
      <c r="K24" s="126">
        <v>5</v>
      </c>
      <c r="L24" s="124">
        <v>6</v>
      </c>
      <c r="M24" s="125">
        <v>6</v>
      </c>
      <c r="N24" s="126">
        <v>5</v>
      </c>
      <c r="O24" s="126">
        <v>4</v>
      </c>
      <c r="P24" s="126">
        <v>4</v>
      </c>
      <c r="Q24" s="126">
        <v>3</v>
      </c>
      <c r="R24" s="126">
        <v>5</v>
      </c>
      <c r="S24" s="126">
        <v>3</v>
      </c>
      <c r="T24" s="126">
        <v>5</v>
      </c>
      <c r="U24" s="124">
        <v>5</v>
      </c>
      <c r="V24" s="86">
        <f t="shared" si="5"/>
        <v>82</v>
      </c>
      <c r="Z24" s="1" t="str">
        <f>$B$38</f>
        <v>Springbank 3A</v>
      </c>
      <c r="AA24" s="1" t="e">
        <f>#REF!</f>
        <v>#REF!</v>
      </c>
      <c r="AB24" s="1">
        <f>$V$42</f>
        <v>241</v>
      </c>
      <c r="AC24" s="1"/>
    </row>
    <row r="25" spans="1:29" ht="15">
      <c r="A25" s="58" t="str">
        <f>'Rnd 1 Boys 3A-4A'!A25</f>
        <v>NC</v>
      </c>
      <c r="B25" s="58" t="str">
        <f>'Rnd 1 Boys 3A-4A'!B25</f>
        <v>Barrhead 3A</v>
      </c>
      <c r="C25" s="66" t="str">
        <f>'Rnd 1 Boys 3A-4A'!C25</f>
        <v>Nicholas Botros</v>
      </c>
      <c r="D25" s="125">
        <v>5</v>
      </c>
      <c r="E25" s="126">
        <v>5</v>
      </c>
      <c r="F25" s="126">
        <v>5</v>
      </c>
      <c r="G25" s="126">
        <v>4</v>
      </c>
      <c r="H25" s="126">
        <v>4</v>
      </c>
      <c r="I25" s="126">
        <v>4</v>
      </c>
      <c r="J25" s="126">
        <v>3</v>
      </c>
      <c r="K25" s="126">
        <v>4</v>
      </c>
      <c r="L25" s="124">
        <v>5</v>
      </c>
      <c r="M25" s="125">
        <v>5</v>
      </c>
      <c r="N25" s="126">
        <v>5</v>
      </c>
      <c r="O25" s="126">
        <v>5</v>
      </c>
      <c r="P25" s="126">
        <v>5</v>
      </c>
      <c r="Q25" s="126">
        <v>5</v>
      </c>
      <c r="R25" s="126">
        <v>4</v>
      </c>
      <c r="S25" s="126">
        <v>4</v>
      </c>
      <c r="T25" s="126">
        <v>5</v>
      </c>
      <c r="U25" s="124">
        <v>7</v>
      </c>
      <c r="V25" s="86">
        <f t="shared" si="5"/>
        <v>84</v>
      </c>
      <c r="Z25" s="1"/>
      <c r="AA25" s="1"/>
      <c r="AB25" s="1"/>
      <c r="AC25" s="1"/>
    </row>
    <row r="26" spans="1:29" ht="15">
      <c r="A26" s="58" t="str">
        <f>'Rnd 1 Boys 3A-4A'!A26</f>
        <v>NC</v>
      </c>
      <c r="B26" s="58" t="str">
        <f>'Rnd 1 Boys 3A-4A'!B26</f>
        <v>Barrhead 3A</v>
      </c>
      <c r="C26" s="66" t="str">
        <f>'Rnd 1 Boys 3A-4A'!C26</f>
        <v>Nolan Moes</v>
      </c>
      <c r="D26" s="122">
        <v>6</v>
      </c>
      <c r="E26" s="123">
        <v>4</v>
      </c>
      <c r="F26" s="123">
        <v>5</v>
      </c>
      <c r="G26" s="123">
        <v>4</v>
      </c>
      <c r="H26" s="123">
        <v>5</v>
      </c>
      <c r="I26" s="123">
        <v>4</v>
      </c>
      <c r="J26" s="123">
        <v>3</v>
      </c>
      <c r="K26" s="123">
        <v>6</v>
      </c>
      <c r="L26" s="124">
        <v>4</v>
      </c>
      <c r="M26" s="122">
        <v>5</v>
      </c>
      <c r="N26" s="123">
        <v>6</v>
      </c>
      <c r="O26" s="123">
        <v>3</v>
      </c>
      <c r="P26" s="123">
        <v>5</v>
      </c>
      <c r="Q26" s="123">
        <v>4</v>
      </c>
      <c r="R26" s="123">
        <v>5</v>
      </c>
      <c r="S26" s="123">
        <v>4</v>
      </c>
      <c r="T26" s="123">
        <v>7</v>
      </c>
      <c r="U26" s="124">
        <v>6</v>
      </c>
      <c r="V26" s="86">
        <f t="shared" si="5"/>
        <v>86</v>
      </c>
      <c r="Z26" s="1"/>
      <c r="AA26" s="1"/>
      <c r="AB26" s="1"/>
      <c r="AC26" s="1"/>
    </row>
    <row r="27" spans="1:29" s="20" customFormat="1" ht="15">
      <c r="A27" s="93" t="str">
        <f>'Rnd 1 Boys 3A-4A'!A27</f>
        <v>NC</v>
      </c>
      <c r="B27" s="93" t="str">
        <f>'Rnd 1 Boys 3A-4A'!B27</f>
        <v>Barrhead 3A</v>
      </c>
      <c r="C27" s="96" t="str">
        <f>'Rnd 1 Boys 3A-4A'!C27</f>
        <v>TOTALS</v>
      </c>
      <c r="D27" s="157">
        <f aca="true" t="shared" si="6" ref="D27:U27">SUM(D23:D26)-MAX(D23:D26)</f>
        <v>16</v>
      </c>
      <c r="E27" s="158">
        <f t="shared" si="6"/>
        <v>14</v>
      </c>
      <c r="F27" s="158">
        <f t="shared" si="6"/>
        <v>15</v>
      </c>
      <c r="G27" s="158">
        <f t="shared" si="6"/>
        <v>10</v>
      </c>
      <c r="H27" s="158">
        <f t="shared" si="6"/>
        <v>12</v>
      </c>
      <c r="I27" s="158">
        <f t="shared" si="6"/>
        <v>11</v>
      </c>
      <c r="J27" s="158">
        <f t="shared" si="6"/>
        <v>10</v>
      </c>
      <c r="K27" s="158">
        <f t="shared" si="6"/>
        <v>13</v>
      </c>
      <c r="L27" s="104">
        <f t="shared" si="6"/>
        <v>13</v>
      </c>
      <c r="M27" s="157">
        <f t="shared" si="6"/>
        <v>15</v>
      </c>
      <c r="N27" s="158">
        <f t="shared" si="6"/>
        <v>16</v>
      </c>
      <c r="O27" s="158">
        <f t="shared" si="6"/>
        <v>11</v>
      </c>
      <c r="P27" s="158">
        <f t="shared" si="6"/>
        <v>13</v>
      </c>
      <c r="Q27" s="158">
        <f t="shared" si="6"/>
        <v>12</v>
      </c>
      <c r="R27" s="158">
        <f t="shared" si="6"/>
        <v>14</v>
      </c>
      <c r="S27" s="158">
        <f t="shared" si="6"/>
        <v>10</v>
      </c>
      <c r="T27" s="158">
        <f t="shared" si="6"/>
        <v>15</v>
      </c>
      <c r="U27" s="104">
        <f t="shared" si="6"/>
        <v>15</v>
      </c>
      <c r="V27" s="104">
        <f t="shared" si="5"/>
        <v>235</v>
      </c>
      <c r="W27" s="11"/>
      <c r="X27" s="11"/>
      <c r="Y27" s="11"/>
      <c r="Z27" s="11"/>
      <c r="AA27" s="11"/>
      <c r="AB27" s="11"/>
      <c r="AC27" s="11"/>
    </row>
    <row r="28" spans="1:29" ht="15">
      <c r="A28" s="58" t="str">
        <f>'Rnd 1 Boys 3A-4A'!A28</f>
        <v>NE</v>
      </c>
      <c r="B28" s="58" t="str">
        <f>'Rnd 1 Boys 3A-4A'!B28</f>
        <v>J.A. Williams 3A</v>
      </c>
      <c r="C28" s="66" t="str">
        <f>'Rnd 1 Boys 3A-4A'!C28</f>
        <v>Dawson Boucher</v>
      </c>
      <c r="D28" s="122">
        <v>6</v>
      </c>
      <c r="E28" s="123">
        <v>5</v>
      </c>
      <c r="F28" s="123">
        <v>5</v>
      </c>
      <c r="G28" s="123">
        <v>3</v>
      </c>
      <c r="H28" s="123">
        <v>5</v>
      </c>
      <c r="I28" s="123">
        <v>5</v>
      </c>
      <c r="J28" s="123">
        <v>3</v>
      </c>
      <c r="K28" s="123">
        <v>3</v>
      </c>
      <c r="L28" s="124">
        <v>4</v>
      </c>
      <c r="M28" s="122">
        <v>4</v>
      </c>
      <c r="N28" s="123">
        <v>5</v>
      </c>
      <c r="O28" s="123">
        <v>5</v>
      </c>
      <c r="P28" s="123">
        <v>7</v>
      </c>
      <c r="Q28" s="123">
        <v>3</v>
      </c>
      <c r="R28" s="123">
        <v>8</v>
      </c>
      <c r="S28" s="123">
        <v>5</v>
      </c>
      <c r="T28" s="123">
        <v>5</v>
      </c>
      <c r="U28" s="124">
        <v>5</v>
      </c>
      <c r="V28" s="86">
        <f t="shared" si="5"/>
        <v>86</v>
      </c>
      <c r="Z28" s="1"/>
      <c r="AA28" s="1"/>
      <c r="AB28" s="1"/>
      <c r="AC28" s="1"/>
    </row>
    <row r="29" spans="1:29" ht="15">
      <c r="A29" s="58" t="str">
        <f>'Rnd 1 Boys 3A-4A'!A29</f>
        <v>NE</v>
      </c>
      <c r="B29" s="58" t="str">
        <f>'Rnd 1 Boys 3A-4A'!B29</f>
        <v>J.A. Williams 3A</v>
      </c>
      <c r="C29" s="66" t="str">
        <f>'Rnd 1 Boys 3A-4A'!C29</f>
        <v>Wade Doucet</v>
      </c>
      <c r="D29" s="122">
        <v>5</v>
      </c>
      <c r="E29" s="123">
        <v>4</v>
      </c>
      <c r="F29" s="123">
        <v>5</v>
      </c>
      <c r="G29" s="123">
        <v>3</v>
      </c>
      <c r="H29" s="123">
        <v>6</v>
      </c>
      <c r="I29" s="123">
        <v>5</v>
      </c>
      <c r="J29" s="123">
        <v>4</v>
      </c>
      <c r="K29" s="123">
        <v>5</v>
      </c>
      <c r="L29" s="124">
        <v>5</v>
      </c>
      <c r="M29" s="122">
        <v>5</v>
      </c>
      <c r="N29" s="123">
        <v>4</v>
      </c>
      <c r="O29" s="123">
        <v>5</v>
      </c>
      <c r="P29" s="123">
        <v>5</v>
      </c>
      <c r="Q29" s="123">
        <v>3</v>
      </c>
      <c r="R29" s="123">
        <v>5</v>
      </c>
      <c r="S29" s="123">
        <v>4</v>
      </c>
      <c r="T29" s="123">
        <v>6</v>
      </c>
      <c r="U29" s="124">
        <v>6</v>
      </c>
      <c r="V29" s="86">
        <f t="shared" si="5"/>
        <v>85</v>
      </c>
      <c r="Z29" s="1"/>
      <c r="AA29" s="1"/>
      <c r="AB29" s="1"/>
      <c r="AC29" s="1"/>
    </row>
    <row r="30" spans="1:29" ht="15">
      <c r="A30" s="58" t="str">
        <f>'Rnd 1 Boys 3A-4A'!A30</f>
        <v>NE</v>
      </c>
      <c r="B30" s="58" t="str">
        <f>'Rnd 1 Boys 3A-4A'!B30</f>
        <v>J.A. Williams 3A</v>
      </c>
      <c r="C30" s="66" t="str">
        <f>'Rnd 1 Boys 3A-4A'!C30</f>
        <v>Brailey Martin</v>
      </c>
      <c r="D30" s="122">
        <v>4</v>
      </c>
      <c r="E30" s="123">
        <v>5</v>
      </c>
      <c r="F30" s="123">
        <v>8</v>
      </c>
      <c r="G30" s="123">
        <v>4</v>
      </c>
      <c r="H30" s="123">
        <v>5</v>
      </c>
      <c r="I30" s="123">
        <v>4</v>
      </c>
      <c r="J30" s="123">
        <v>3</v>
      </c>
      <c r="K30" s="123">
        <v>5</v>
      </c>
      <c r="L30" s="124">
        <v>5</v>
      </c>
      <c r="M30" s="122">
        <v>5</v>
      </c>
      <c r="N30" s="123">
        <v>7</v>
      </c>
      <c r="O30" s="123">
        <v>4</v>
      </c>
      <c r="P30" s="123">
        <v>4</v>
      </c>
      <c r="Q30" s="123">
        <v>4</v>
      </c>
      <c r="R30" s="123">
        <v>5</v>
      </c>
      <c r="S30" s="123">
        <v>3</v>
      </c>
      <c r="T30" s="123">
        <v>5</v>
      </c>
      <c r="U30" s="124">
        <v>6</v>
      </c>
      <c r="V30" s="86">
        <f t="shared" si="5"/>
        <v>86</v>
      </c>
      <c r="Z30" s="1"/>
      <c r="AA30" s="1"/>
      <c r="AB30" s="1"/>
      <c r="AC30" s="1"/>
    </row>
    <row r="31" spans="1:29" ht="15">
      <c r="A31" s="58" t="str">
        <f>'Rnd 1 Boys 3A-4A'!A31</f>
        <v>NE</v>
      </c>
      <c r="B31" s="58" t="str">
        <f>'Rnd 1 Boys 3A-4A'!B31</f>
        <v>J.A. Williams 3A</v>
      </c>
      <c r="C31" s="66" t="str">
        <f>'Rnd 1 Boys 3A-4A'!C31</f>
        <v>Noah Fyith</v>
      </c>
      <c r="D31" s="122">
        <v>7</v>
      </c>
      <c r="E31" s="123">
        <v>4</v>
      </c>
      <c r="F31" s="123">
        <v>5</v>
      </c>
      <c r="G31" s="123">
        <v>4</v>
      </c>
      <c r="H31" s="123">
        <v>5</v>
      </c>
      <c r="I31" s="123">
        <v>4</v>
      </c>
      <c r="J31" s="123">
        <v>4</v>
      </c>
      <c r="K31" s="123">
        <v>5</v>
      </c>
      <c r="L31" s="124">
        <v>4</v>
      </c>
      <c r="M31" s="122">
        <v>4</v>
      </c>
      <c r="N31" s="123">
        <v>8</v>
      </c>
      <c r="O31" s="123">
        <v>4</v>
      </c>
      <c r="P31" s="123">
        <v>5</v>
      </c>
      <c r="Q31" s="123">
        <v>4</v>
      </c>
      <c r="R31" s="123">
        <v>5</v>
      </c>
      <c r="S31" s="123">
        <v>5</v>
      </c>
      <c r="T31" s="123">
        <v>6</v>
      </c>
      <c r="U31" s="124">
        <v>4</v>
      </c>
      <c r="V31" s="86">
        <f t="shared" si="5"/>
        <v>87</v>
      </c>
      <c r="Z31" s="1"/>
      <c r="AA31" s="1"/>
      <c r="AB31" s="1"/>
      <c r="AC31" s="1"/>
    </row>
    <row r="32" spans="1:29" s="20" customFormat="1" ht="15">
      <c r="A32" s="93" t="str">
        <f>'Rnd 1 Boys 3A-4A'!A32</f>
        <v>NE</v>
      </c>
      <c r="B32" s="93" t="str">
        <f>'Rnd 1 Boys 3A-4A'!B32</f>
        <v>J.A. Williams 3A</v>
      </c>
      <c r="C32" s="96" t="str">
        <f>'Rnd 1 Boys 3A-4A'!C32</f>
        <v>TOTALS</v>
      </c>
      <c r="D32" s="157">
        <f aca="true" t="shared" si="7" ref="D32:U32">SUM(D28:D31)-MAX(D28:D31)</f>
        <v>15</v>
      </c>
      <c r="E32" s="158">
        <f t="shared" si="7"/>
        <v>13</v>
      </c>
      <c r="F32" s="158">
        <f t="shared" si="7"/>
        <v>15</v>
      </c>
      <c r="G32" s="158">
        <f t="shared" si="7"/>
        <v>10</v>
      </c>
      <c r="H32" s="158">
        <f t="shared" si="7"/>
        <v>15</v>
      </c>
      <c r="I32" s="158">
        <f t="shared" si="7"/>
        <v>13</v>
      </c>
      <c r="J32" s="158">
        <f t="shared" si="7"/>
        <v>10</v>
      </c>
      <c r="K32" s="158">
        <f t="shared" si="7"/>
        <v>13</v>
      </c>
      <c r="L32" s="104">
        <f t="shared" si="7"/>
        <v>13</v>
      </c>
      <c r="M32" s="157">
        <f t="shared" si="7"/>
        <v>13</v>
      </c>
      <c r="N32" s="158">
        <f t="shared" si="7"/>
        <v>16</v>
      </c>
      <c r="O32" s="158">
        <f t="shared" si="7"/>
        <v>13</v>
      </c>
      <c r="P32" s="158">
        <f t="shared" si="7"/>
        <v>14</v>
      </c>
      <c r="Q32" s="158">
        <f t="shared" si="7"/>
        <v>10</v>
      </c>
      <c r="R32" s="158">
        <f t="shared" si="7"/>
        <v>15</v>
      </c>
      <c r="S32" s="158">
        <f t="shared" si="7"/>
        <v>12</v>
      </c>
      <c r="T32" s="158">
        <f t="shared" si="7"/>
        <v>16</v>
      </c>
      <c r="U32" s="104">
        <f t="shared" si="7"/>
        <v>15</v>
      </c>
      <c r="V32" s="104">
        <f t="shared" si="5"/>
        <v>241</v>
      </c>
      <c r="W32" s="11"/>
      <c r="X32" s="11"/>
      <c r="Y32" s="11"/>
      <c r="Z32" s="11"/>
      <c r="AA32" s="11"/>
      <c r="AB32" s="11"/>
      <c r="AC32" s="11"/>
    </row>
    <row r="33" spans="1:29" ht="15">
      <c r="A33" s="58" t="str">
        <f>'Rnd 1 Boys 3A-4A'!A33</f>
        <v>SC</v>
      </c>
      <c r="B33" s="58" t="str">
        <f>'Rnd 1 Boys 3A-4A'!B33</f>
        <v>Cochrane 3A</v>
      </c>
      <c r="C33" s="66" t="str">
        <f>'Rnd 1 Boys 3A-4A'!C33</f>
        <v>Max Murchison</v>
      </c>
      <c r="D33" s="122">
        <v>6</v>
      </c>
      <c r="E33" s="123">
        <v>4</v>
      </c>
      <c r="F33" s="123">
        <v>6</v>
      </c>
      <c r="G33" s="123">
        <v>2</v>
      </c>
      <c r="H33" s="123">
        <v>3</v>
      </c>
      <c r="I33" s="123">
        <v>4</v>
      </c>
      <c r="J33" s="123">
        <v>4</v>
      </c>
      <c r="K33" s="123">
        <v>4</v>
      </c>
      <c r="L33" s="124">
        <v>4</v>
      </c>
      <c r="M33" s="122">
        <v>4</v>
      </c>
      <c r="N33" s="123">
        <v>4</v>
      </c>
      <c r="O33" s="123">
        <v>3</v>
      </c>
      <c r="P33" s="123">
        <v>5</v>
      </c>
      <c r="Q33" s="123">
        <v>3</v>
      </c>
      <c r="R33" s="123">
        <v>5</v>
      </c>
      <c r="S33" s="123">
        <v>3</v>
      </c>
      <c r="T33" s="123">
        <v>6</v>
      </c>
      <c r="U33" s="124">
        <v>4</v>
      </c>
      <c r="V33" s="86">
        <f t="shared" si="5"/>
        <v>74</v>
      </c>
      <c r="Z33" s="1"/>
      <c r="AA33" s="1"/>
      <c r="AB33" s="1"/>
      <c r="AC33" s="1"/>
    </row>
    <row r="34" spans="1:29" ht="15">
      <c r="A34" s="58" t="str">
        <f>'Rnd 1 Boys 3A-4A'!A34</f>
        <v>SC</v>
      </c>
      <c r="B34" s="58" t="str">
        <f>'Rnd 1 Boys 3A-4A'!B34</f>
        <v>Cochrane 3A</v>
      </c>
      <c r="C34" s="66" t="str">
        <f>'Rnd 1 Boys 3A-4A'!C34</f>
        <v>Grant Chartier</v>
      </c>
      <c r="D34" s="122">
        <v>5</v>
      </c>
      <c r="E34" s="123">
        <v>4</v>
      </c>
      <c r="F34" s="123">
        <v>5</v>
      </c>
      <c r="G34" s="123">
        <v>4</v>
      </c>
      <c r="H34" s="123">
        <v>4</v>
      </c>
      <c r="I34" s="123">
        <v>5</v>
      </c>
      <c r="J34" s="123">
        <v>4</v>
      </c>
      <c r="K34" s="123">
        <v>4</v>
      </c>
      <c r="L34" s="124">
        <v>6</v>
      </c>
      <c r="M34" s="125">
        <v>4</v>
      </c>
      <c r="N34" s="126">
        <v>4</v>
      </c>
      <c r="O34" s="126">
        <v>4</v>
      </c>
      <c r="P34" s="126">
        <v>5</v>
      </c>
      <c r="Q34" s="126">
        <v>4</v>
      </c>
      <c r="R34" s="126">
        <v>4</v>
      </c>
      <c r="S34" s="126">
        <v>4</v>
      </c>
      <c r="T34" s="126">
        <v>4</v>
      </c>
      <c r="U34" s="124">
        <v>5</v>
      </c>
      <c r="V34" s="86">
        <f t="shared" si="5"/>
        <v>79</v>
      </c>
      <c r="Z34" s="1"/>
      <c r="AA34" s="1"/>
      <c r="AB34" s="1"/>
      <c r="AC34" s="1"/>
    </row>
    <row r="35" spans="1:29" ht="15">
      <c r="A35" s="58" t="str">
        <f>'Rnd 1 Boys 3A-4A'!A35</f>
        <v>SC</v>
      </c>
      <c r="B35" s="58" t="str">
        <f>'Rnd 1 Boys 3A-4A'!B35</f>
        <v>Cochrane 3A</v>
      </c>
      <c r="C35" s="66" t="str">
        <f>'Rnd 1 Boys 3A-4A'!C35</f>
        <v>Brendan McKeage</v>
      </c>
      <c r="D35" s="122">
        <v>6</v>
      </c>
      <c r="E35" s="123">
        <v>4</v>
      </c>
      <c r="F35" s="123">
        <v>6</v>
      </c>
      <c r="G35" s="123">
        <v>5</v>
      </c>
      <c r="H35" s="123">
        <v>4</v>
      </c>
      <c r="I35" s="123">
        <v>5</v>
      </c>
      <c r="J35" s="123">
        <v>3</v>
      </c>
      <c r="K35" s="123">
        <v>5</v>
      </c>
      <c r="L35" s="124">
        <v>5</v>
      </c>
      <c r="M35" s="125">
        <v>7</v>
      </c>
      <c r="N35" s="126">
        <v>5</v>
      </c>
      <c r="O35" s="126">
        <v>4</v>
      </c>
      <c r="P35" s="126">
        <v>5</v>
      </c>
      <c r="Q35" s="126">
        <v>4</v>
      </c>
      <c r="R35" s="126">
        <v>6</v>
      </c>
      <c r="S35" s="126">
        <v>5</v>
      </c>
      <c r="T35" s="126">
        <v>6</v>
      </c>
      <c r="U35" s="124">
        <v>5</v>
      </c>
      <c r="V35" s="86">
        <f t="shared" si="5"/>
        <v>90</v>
      </c>
      <c r="Z35" s="1"/>
      <c r="AA35" s="1"/>
      <c r="AB35" s="1"/>
      <c r="AC35" s="1"/>
    </row>
    <row r="36" spans="1:29" ht="15">
      <c r="A36" s="62" t="str">
        <f>'Rnd 1 Boys 3A-4A'!A36</f>
        <v>SC</v>
      </c>
      <c r="B36" s="62" t="str">
        <f>'Rnd 1 Boys 3A-4A'!B36</f>
        <v>Cochrane 3A</v>
      </c>
      <c r="C36" s="76" t="str">
        <f>'Rnd 1 Boys 3A-4A'!C36</f>
        <v>Garrett Phaneuf</v>
      </c>
      <c r="D36" s="122"/>
      <c r="E36" s="123"/>
      <c r="F36" s="123"/>
      <c r="G36" s="123"/>
      <c r="H36" s="123"/>
      <c r="I36" s="123"/>
      <c r="J36" s="123"/>
      <c r="K36" s="123"/>
      <c r="L36" s="124"/>
      <c r="M36" s="122"/>
      <c r="N36" s="123"/>
      <c r="O36" s="123"/>
      <c r="P36" s="123"/>
      <c r="Q36" s="123"/>
      <c r="R36" s="123"/>
      <c r="S36" s="123"/>
      <c r="T36" s="123"/>
      <c r="U36" s="124"/>
      <c r="V36" s="86">
        <f t="shared" si="5"/>
        <v>0</v>
      </c>
      <c r="Z36" s="1"/>
      <c r="AA36" s="1"/>
      <c r="AB36" s="1"/>
      <c r="AC36" s="1"/>
    </row>
    <row r="37" spans="1:29" s="20" customFormat="1" ht="15">
      <c r="A37" s="93" t="str">
        <f>'Rnd 1 Boys 3A-4A'!A37</f>
        <v>NW</v>
      </c>
      <c r="B37" s="93" t="str">
        <f>'Rnd 1 Boys 3A-4A'!B37</f>
        <v>Cochrane 3A</v>
      </c>
      <c r="C37" s="96" t="str">
        <f>'Rnd 1 Boys 3A-4A'!C37</f>
        <v>TOTALS</v>
      </c>
      <c r="D37" s="157">
        <f>SUM(D33:D36)</f>
        <v>17</v>
      </c>
      <c r="E37" s="157">
        <f aca="true" t="shared" si="8" ref="E37:U37">SUM(E33:E36)</f>
        <v>12</v>
      </c>
      <c r="F37" s="157">
        <f t="shared" si="8"/>
        <v>17</v>
      </c>
      <c r="G37" s="157">
        <f t="shared" si="8"/>
        <v>11</v>
      </c>
      <c r="H37" s="157">
        <f t="shared" si="8"/>
        <v>11</v>
      </c>
      <c r="I37" s="157">
        <f t="shared" si="8"/>
        <v>14</v>
      </c>
      <c r="J37" s="157">
        <f t="shared" si="8"/>
        <v>11</v>
      </c>
      <c r="K37" s="157">
        <f t="shared" si="8"/>
        <v>13</v>
      </c>
      <c r="L37" s="157">
        <f t="shared" si="8"/>
        <v>15</v>
      </c>
      <c r="M37" s="157">
        <f t="shared" si="8"/>
        <v>15</v>
      </c>
      <c r="N37" s="157">
        <f t="shared" si="8"/>
        <v>13</v>
      </c>
      <c r="O37" s="157">
        <f t="shared" si="8"/>
        <v>11</v>
      </c>
      <c r="P37" s="157">
        <f t="shared" si="8"/>
        <v>15</v>
      </c>
      <c r="Q37" s="157">
        <f t="shared" si="8"/>
        <v>11</v>
      </c>
      <c r="R37" s="157">
        <f t="shared" si="8"/>
        <v>15</v>
      </c>
      <c r="S37" s="157">
        <f t="shared" si="8"/>
        <v>12</v>
      </c>
      <c r="T37" s="157">
        <f t="shared" si="8"/>
        <v>16</v>
      </c>
      <c r="U37" s="157">
        <f t="shared" si="8"/>
        <v>14</v>
      </c>
      <c r="V37" s="104">
        <f t="shared" si="5"/>
        <v>243</v>
      </c>
      <c r="W37" s="11"/>
      <c r="X37" s="11"/>
      <c r="Y37" s="11"/>
      <c r="Z37" s="11"/>
      <c r="AA37" s="11"/>
      <c r="AB37" s="11"/>
      <c r="AC37" s="11"/>
    </row>
    <row r="38" spans="1:29" ht="15">
      <c r="A38" s="58" t="str">
        <f>'Rnd 1 Boys 3A-4A'!A38</f>
        <v>SC</v>
      </c>
      <c r="B38" s="58" t="str">
        <f>'Rnd 1 Boys 3A-4A'!B38</f>
        <v>Springbank 3A</v>
      </c>
      <c r="C38" s="66" t="str">
        <f>'Rnd 1 Boys 3A-4A'!C38</f>
        <v>Chris Campbell</v>
      </c>
      <c r="D38" s="125">
        <v>6</v>
      </c>
      <c r="E38" s="126">
        <v>4</v>
      </c>
      <c r="F38" s="126">
        <v>4</v>
      </c>
      <c r="G38" s="126">
        <v>5</v>
      </c>
      <c r="H38" s="126">
        <v>4</v>
      </c>
      <c r="I38" s="126">
        <v>4</v>
      </c>
      <c r="J38" s="126">
        <v>5</v>
      </c>
      <c r="K38" s="126">
        <v>4</v>
      </c>
      <c r="L38" s="124">
        <v>6</v>
      </c>
      <c r="M38" s="125">
        <v>5</v>
      </c>
      <c r="N38" s="126">
        <v>5</v>
      </c>
      <c r="O38" s="126">
        <v>4</v>
      </c>
      <c r="P38" s="126">
        <v>5</v>
      </c>
      <c r="Q38" s="126">
        <v>4</v>
      </c>
      <c r="R38" s="126">
        <v>5</v>
      </c>
      <c r="S38" s="126">
        <v>4</v>
      </c>
      <c r="T38" s="126">
        <v>7</v>
      </c>
      <c r="U38" s="124">
        <v>5</v>
      </c>
      <c r="V38" s="86">
        <f t="shared" si="5"/>
        <v>86</v>
      </c>
      <c r="Z38" s="1"/>
      <c r="AA38" s="1"/>
      <c r="AB38" s="1"/>
      <c r="AC38" s="1"/>
    </row>
    <row r="39" spans="1:29" ht="15">
      <c r="A39" s="58" t="str">
        <f>'Rnd 1 Boys 3A-4A'!A39</f>
        <v>SC</v>
      </c>
      <c r="B39" s="58" t="str">
        <f>'Rnd 1 Boys 3A-4A'!B39</f>
        <v>Springbank 3A</v>
      </c>
      <c r="C39" s="66" t="str">
        <f>'Rnd 1 Boys 3A-4A'!C39</f>
        <v>Kyle Bygrove</v>
      </c>
      <c r="D39" s="125">
        <v>5</v>
      </c>
      <c r="E39" s="126">
        <v>4</v>
      </c>
      <c r="F39" s="126">
        <v>5</v>
      </c>
      <c r="G39" s="126">
        <v>3</v>
      </c>
      <c r="H39" s="126">
        <v>4</v>
      </c>
      <c r="I39" s="126">
        <v>5</v>
      </c>
      <c r="J39" s="126">
        <v>3</v>
      </c>
      <c r="K39" s="126">
        <v>5</v>
      </c>
      <c r="L39" s="124">
        <v>6</v>
      </c>
      <c r="M39" s="125">
        <v>6</v>
      </c>
      <c r="N39" s="126">
        <v>5</v>
      </c>
      <c r="O39" s="126">
        <v>3</v>
      </c>
      <c r="P39" s="126">
        <v>7</v>
      </c>
      <c r="Q39" s="126">
        <v>4</v>
      </c>
      <c r="R39" s="126">
        <v>5</v>
      </c>
      <c r="S39" s="126">
        <v>5</v>
      </c>
      <c r="T39" s="126">
        <v>5</v>
      </c>
      <c r="U39" s="124">
        <v>5</v>
      </c>
      <c r="V39" s="86">
        <f t="shared" si="5"/>
        <v>85</v>
      </c>
      <c r="Z39" s="1"/>
      <c r="AA39" s="1"/>
      <c r="AB39" s="1"/>
      <c r="AC39" s="1"/>
    </row>
    <row r="40" spans="1:29" ht="15">
      <c r="A40" s="58" t="str">
        <f>'Rnd 1 Boys 3A-4A'!A40</f>
        <v>SC</v>
      </c>
      <c r="B40" s="58" t="str">
        <f>'Rnd 1 Boys 3A-4A'!B40</f>
        <v>Springbank 3A</v>
      </c>
      <c r="C40" s="66" t="str">
        <f>'Rnd 1 Boys 3A-4A'!C40</f>
        <v>Evan Anderson</v>
      </c>
      <c r="D40" s="125">
        <v>6</v>
      </c>
      <c r="E40" s="126">
        <v>5</v>
      </c>
      <c r="F40" s="126">
        <v>7</v>
      </c>
      <c r="G40" s="126">
        <v>3</v>
      </c>
      <c r="H40" s="126">
        <v>4</v>
      </c>
      <c r="I40" s="126">
        <v>4</v>
      </c>
      <c r="J40" s="126">
        <v>3</v>
      </c>
      <c r="K40" s="126">
        <v>5</v>
      </c>
      <c r="L40" s="124">
        <v>5</v>
      </c>
      <c r="M40" s="125">
        <v>6</v>
      </c>
      <c r="N40" s="126">
        <v>5</v>
      </c>
      <c r="O40" s="126">
        <v>4</v>
      </c>
      <c r="P40" s="126">
        <v>5</v>
      </c>
      <c r="Q40" s="126">
        <v>3</v>
      </c>
      <c r="R40" s="126">
        <v>4</v>
      </c>
      <c r="S40" s="126">
        <v>3</v>
      </c>
      <c r="T40" s="126">
        <v>6</v>
      </c>
      <c r="U40" s="124">
        <v>5</v>
      </c>
      <c r="V40" s="86">
        <f t="shared" si="5"/>
        <v>83</v>
      </c>
      <c r="Z40" s="1"/>
      <c r="AA40" s="1"/>
      <c r="AB40" s="1"/>
      <c r="AC40" s="1"/>
    </row>
    <row r="41" spans="1:29" ht="15">
      <c r="A41" s="58" t="str">
        <f>'Rnd 1 Boys 3A-4A'!A41</f>
        <v>SC</v>
      </c>
      <c r="B41" s="58" t="str">
        <f>'Rnd 1 Boys 3A-4A'!B41</f>
        <v>Springbank 3A</v>
      </c>
      <c r="C41" s="66" t="str">
        <f>'Rnd 1 Boys 3A-4A'!C41</f>
        <v>Jack Baldwin</v>
      </c>
      <c r="D41" s="122">
        <v>10</v>
      </c>
      <c r="E41" s="123">
        <v>4</v>
      </c>
      <c r="F41" s="123">
        <v>5</v>
      </c>
      <c r="G41" s="123">
        <v>5</v>
      </c>
      <c r="H41" s="123">
        <v>3</v>
      </c>
      <c r="I41" s="123">
        <v>4</v>
      </c>
      <c r="J41" s="123">
        <v>5</v>
      </c>
      <c r="K41" s="123">
        <v>4</v>
      </c>
      <c r="L41" s="124">
        <v>6</v>
      </c>
      <c r="M41" s="122">
        <v>6</v>
      </c>
      <c r="N41" s="123">
        <v>6</v>
      </c>
      <c r="O41" s="123">
        <v>5</v>
      </c>
      <c r="P41" s="123">
        <v>5</v>
      </c>
      <c r="Q41" s="123">
        <v>3</v>
      </c>
      <c r="R41" s="123">
        <v>5</v>
      </c>
      <c r="S41" s="123">
        <v>4</v>
      </c>
      <c r="T41" s="123">
        <v>4</v>
      </c>
      <c r="U41" s="124">
        <v>5</v>
      </c>
      <c r="V41" s="86">
        <f t="shared" si="5"/>
        <v>89</v>
      </c>
      <c r="Z41" s="1"/>
      <c r="AA41" s="1"/>
      <c r="AB41" s="1"/>
      <c r="AC41" s="1"/>
    </row>
    <row r="42" spans="1:29" s="20" customFormat="1" ht="15">
      <c r="A42" s="100" t="str">
        <f>'Rnd 1 Boys 3A-4A'!A42</f>
        <v>SC</v>
      </c>
      <c r="B42" s="100" t="str">
        <f>'Rnd 1 Boys 3A-4A'!B42</f>
        <v>Springbank 3A</v>
      </c>
      <c r="C42" s="101" t="str">
        <f>'Rnd 1 Boys 3A-4A'!C42</f>
        <v>TOTALS</v>
      </c>
      <c r="D42" s="164">
        <f aca="true" t="shared" si="9" ref="D42:U42">SUM(D38:D41)-MAX(D38:D41)</f>
        <v>17</v>
      </c>
      <c r="E42" s="165">
        <f t="shared" si="9"/>
        <v>12</v>
      </c>
      <c r="F42" s="165">
        <f t="shared" si="9"/>
        <v>14</v>
      </c>
      <c r="G42" s="165">
        <f t="shared" si="9"/>
        <v>11</v>
      </c>
      <c r="H42" s="165">
        <f t="shared" si="9"/>
        <v>11</v>
      </c>
      <c r="I42" s="165">
        <f t="shared" si="9"/>
        <v>12</v>
      </c>
      <c r="J42" s="165">
        <f t="shared" si="9"/>
        <v>11</v>
      </c>
      <c r="K42" s="165">
        <f t="shared" si="9"/>
        <v>13</v>
      </c>
      <c r="L42" s="162">
        <f t="shared" si="9"/>
        <v>17</v>
      </c>
      <c r="M42" s="164">
        <f t="shared" si="9"/>
        <v>17</v>
      </c>
      <c r="N42" s="165">
        <f t="shared" si="9"/>
        <v>15</v>
      </c>
      <c r="O42" s="165">
        <f t="shared" si="9"/>
        <v>11</v>
      </c>
      <c r="P42" s="165">
        <f t="shared" si="9"/>
        <v>15</v>
      </c>
      <c r="Q42" s="165">
        <f t="shared" si="9"/>
        <v>10</v>
      </c>
      <c r="R42" s="165">
        <f t="shared" si="9"/>
        <v>14</v>
      </c>
      <c r="S42" s="165">
        <f t="shared" si="9"/>
        <v>11</v>
      </c>
      <c r="T42" s="165">
        <f t="shared" si="9"/>
        <v>15</v>
      </c>
      <c r="U42" s="162">
        <f t="shared" si="9"/>
        <v>15</v>
      </c>
      <c r="V42" s="106">
        <f t="shared" si="5"/>
        <v>241</v>
      </c>
      <c r="W42" s="11"/>
      <c r="X42" s="11"/>
      <c r="Y42" s="11"/>
      <c r="Z42" s="11"/>
      <c r="AA42" s="11"/>
      <c r="AB42" s="11"/>
      <c r="AC42" s="11"/>
    </row>
    <row r="43" spans="1:29" ht="15">
      <c r="A43" s="58" t="str">
        <f>'Rnd 1 Boys 3A-4A'!A43</f>
        <v>STH</v>
      </c>
      <c r="B43" s="58" t="str">
        <f>'Rnd 1 Boys 3A-4A'!B43</f>
        <v>Chinook 3A</v>
      </c>
      <c r="C43" s="66" t="str">
        <f>'Rnd 1 Boys 3A-4A'!C43</f>
        <v>Mason Harder</v>
      </c>
      <c r="D43" s="125">
        <v>4</v>
      </c>
      <c r="E43" s="126">
        <v>5</v>
      </c>
      <c r="F43" s="126">
        <v>4</v>
      </c>
      <c r="G43" s="126">
        <v>3</v>
      </c>
      <c r="H43" s="126">
        <v>4</v>
      </c>
      <c r="I43" s="126">
        <v>5</v>
      </c>
      <c r="J43" s="126">
        <v>4</v>
      </c>
      <c r="K43" s="126">
        <v>4</v>
      </c>
      <c r="L43" s="124">
        <v>4</v>
      </c>
      <c r="M43" s="125">
        <v>6</v>
      </c>
      <c r="N43" s="126">
        <v>6</v>
      </c>
      <c r="O43" s="126">
        <v>4</v>
      </c>
      <c r="P43" s="126">
        <v>5</v>
      </c>
      <c r="Q43" s="126">
        <v>4</v>
      </c>
      <c r="R43" s="126">
        <v>4</v>
      </c>
      <c r="S43" s="126">
        <v>3</v>
      </c>
      <c r="T43" s="126">
        <v>3</v>
      </c>
      <c r="U43" s="124">
        <v>6</v>
      </c>
      <c r="V43" s="86">
        <f t="shared" si="5"/>
        <v>78</v>
      </c>
      <c r="Z43" s="1"/>
      <c r="AA43" s="1"/>
      <c r="AB43" s="1"/>
      <c r="AC43" s="1"/>
    </row>
    <row r="44" spans="1:29" ht="15">
      <c r="A44" s="58" t="str">
        <f>'Rnd 1 Boys 3A-4A'!A44</f>
        <v>STH</v>
      </c>
      <c r="B44" s="58" t="str">
        <f>'Rnd 1 Boys 3A-4A'!B44</f>
        <v>Chinook 3A</v>
      </c>
      <c r="C44" s="66" t="str">
        <f>'Rnd 1 Boys 3A-4A'!C44</f>
        <v>Tysen Johansen</v>
      </c>
      <c r="D44" s="125">
        <v>7</v>
      </c>
      <c r="E44" s="126">
        <v>4</v>
      </c>
      <c r="F44" s="126">
        <v>4</v>
      </c>
      <c r="G44" s="126">
        <v>9</v>
      </c>
      <c r="H44" s="126">
        <v>4</v>
      </c>
      <c r="I44" s="126">
        <v>5</v>
      </c>
      <c r="J44" s="126">
        <v>3</v>
      </c>
      <c r="K44" s="126">
        <v>5</v>
      </c>
      <c r="L44" s="124">
        <v>4</v>
      </c>
      <c r="M44" s="125">
        <v>5</v>
      </c>
      <c r="N44" s="126">
        <v>4</v>
      </c>
      <c r="O44" s="126">
        <v>6</v>
      </c>
      <c r="P44" s="126">
        <v>10</v>
      </c>
      <c r="Q44" s="126">
        <v>3</v>
      </c>
      <c r="R44" s="126">
        <v>5</v>
      </c>
      <c r="S44" s="126">
        <v>4</v>
      </c>
      <c r="T44" s="126">
        <v>6</v>
      </c>
      <c r="U44" s="124">
        <v>7</v>
      </c>
      <c r="V44" s="86">
        <f t="shared" si="5"/>
        <v>95</v>
      </c>
      <c r="Z44" s="1"/>
      <c r="AA44" s="1"/>
      <c r="AB44" s="1"/>
      <c r="AC44" s="1"/>
    </row>
    <row r="45" spans="1:29" ht="15">
      <c r="A45" s="58" t="str">
        <f>'Rnd 1 Boys 3A-4A'!A45</f>
        <v>STH</v>
      </c>
      <c r="B45" s="58" t="str">
        <f>'Rnd 1 Boys 3A-4A'!B45</f>
        <v>Chinook 3A</v>
      </c>
      <c r="C45" s="66" t="str">
        <f>'Rnd 1 Boys 3A-4A'!C45</f>
        <v>Ethan Campbell</v>
      </c>
      <c r="D45" s="125">
        <v>6</v>
      </c>
      <c r="E45" s="126">
        <v>6</v>
      </c>
      <c r="F45" s="126">
        <v>8</v>
      </c>
      <c r="G45" s="126">
        <v>4</v>
      </c>
      <c r="H45" s="126">
        <v>4</v>
      </c>
      <c r="I45" s="126">
        <v>4</v>
      </c>
      <c r="J45" s="126">
        <v>4</v>
      </c>
      <c r="K45" s="126">
        <v>5</v>
      </c>
      <c r="L45" s="124">
        <v>5</v>
      </c>
      <c r="M45" s="125">
        <v>5</v>
      </c>
      <c r="N45" s="126">
        <v>5</v>
      </c>
      <c r="O45" s="126">
        <v>4</v>
      </c>
      <c r="P45" s="126">
        <v>6</v>
      </c>
      <c r="Q45" s="126">
        <v>2</v>
      </c>
      <c r="R45" s="126">
        <v>6</v>
      </c>
      <c r="S45" s="126">
        <v>3</v>
      </c>
      <c r="T45" s="126">
        <v>7</v>
      </c>
      <c r="U45" s="124">
        <v>5</v>
      </c>
      <c r="V45" s="86">
        <f t="shared" si="5"/>
        <v>89</v>
      </c>
      <c r="Z45" s="1"/>
      <c r="AA45" s="1"/>
      <c r="AB45" s="1"/>
      <c r="AC45" s="1"/>
    </row>
    <row r="46" spans="1:29" ht="15">
      <c r="A46" s="58" t="str">
        <f>'Rnd 1 Boys 3A-4A'!A46</f>
        <v>STH</v>
      </c>
      <c r="B46" s="58" t="str">
        <f>'Rnd 1 Boys 3A-4A'!B46</f>
        <v>Chinook 3A</v>
      </c>
      <c r="C46" s="66" t="str">
        <f>'Rnd 1 Boys 3A-4A'!C46</f>
        <v>Kaden Ashcroft</v>
      </c>
      <c r="D46" s="122">
        <v>6</v>
      </c>
      <c r="E46" s="123">
        <v>6</v>
      </c>
      <c r="F46" s="123">
        <v>4</v>
      </c>
      <c r="G46" s="123">
        <v>3</v>
      </c>
      <c r="H46" s="123">
        <v>5</v>
      </c>
      <c r="I46" s="123">
        <v>5</v>
      </c>
      <c r="J46" s="123">
        <v>4</v>
      </c>
      <c r="K46" s="123">
        <v>5</v>
      </c>
      <c r="L46" s="124">
        <v>4</v>
      </c>
      <c r="M46" s="122">
        <v>4</v>
      </c>
      <c r="N46" s="123">
        <v>5</v>
      </c>
      <c r="O46" s="123">
        <v>5</v>
      </c>
      <c r="P46" s="123">
        <v>5</v>
      </c>
      <c r="Q46" s="123">
        <v>3</v>
      </c>
      <c r="R46" s="123">
        <v>6</v>
      </c>
      <c r="S46" s="123">
        <v>3</v>
      </c>
      <c r="T46" s="123">
        <v>6</v>
      </c>
      <c r="U46" s="124">
        <v>4</v>
      </c>
      <c r="V46" s="86">
        <f t="shared" si="5"/>
        <v>83</v>
      </c>
      <c r="Z46" s="1"/>
      <c r="AA46" s="1"/>
      <c r="AB46" s="1"/>
      <c r="AC46" s="1"/>
    </row>
    <row r="47" spans="1:29" s="20" customFormat="1" ht="15">
      <c r="A47" s="93" t="str">
        <f>'Rnd 1 Boys 3A-4A'!A47</f>
        <v>STH</v>
      </c>
      <c r="B47" s="93" t="str">
        <f>'Rnd 1 Boys 3A-4A'!B47</f>
        <v>Chinook 3A</v>
      </c>
      <c r="C47" s="96" t="str">
        <f>'Rnd 1 Boys 3A-4A'!C47</f>
        <v>TOTALS</v>
      </c>
      <c r="D47" s="157">
        <f aca="true" t="shared" si="10" ref="D47:U47">SUM(D43:D46)-MAX(D43:D46)</f>
        <v>16</v>
      </c>
      <c r="E47" s="158">
        <f t="shared" si="10"/>
        <v>15</v>
      </c>
      <c r="F47" s="158">
        <f t="shared" si="10"/>
        <v>12</v>
      </c>
      <c r="G47" s="158">
        <f t="shared" si="10"/>
        <v>10</v>
      </c>
      <c r="H47" s="158">
        <f t="shared" si="10"/>
        <v>12</v>
      </c>
      <c r="I47" s="158">
        <f t="shared" si="10"/>
        <v>14</v>
      </c>
      <c r="J47" s="158">
        <f t="shared" si="10"/>
        <v>11</v>
      </c>
      <c r="K47" s="158">
        <f t="shared" si="10"/>
        <v>14</v>
      </c>
      <c r="L47" s="104">
        <f t="shared" si="10"/>
        <v>12</v>
      </c>
      <c r="M47" s="157">
        <f t="shared" si="10"/>
        <v>14</v>
      </c>
      <c r="N47" s="158">
        <f t="shared" si="10"/>
        <v>14</v>
      </c>
      <c r="O47" s="158">
        <f t="shared" si="10"/>
        <v>13</v>
      </c>
      <c r="P47" s="158">
        <f t="shared" si="10"/>
        <v>16</v>
      </c>
      <c r="Q47" s="158">
        <f t="shared" si="10"/>
        <v>8</v>
      </c>
      <c r="R47" s="158">
        <f t="shared" si="10"/>
        <v>15</v>
      </c>
      <c r="S47" s="158">
        <f t="shared" si="10"/>
        <v>9</v>
      </c>
      <c r="T47" s="158">
        <f t="shared" si="10"/>
        <v>15</v>
      </c>
      <c r="U47" s="104">
        <f t="shared" si="10"/>
        <v>15</v>
      </c>
      <c r="V47" s="105">
        <f t="shared" si="5"/>
        <v>235</v>
      </c>
      <c r="W47" s="11"/>
      <c r="X47" s="11"/>
      <c r="Y47" s="11"/>
      <c r="Z47" s="11"/>
      <c r="AA47" s="11"/>
      <c r="AB47" s="11"/>
      <c r="AC47" s="11"/>
    </row>
    <row r="48" spans="1:29" ht="15">
      <c r="A48" s="62" t="str">
        <f>'Rnd 1 Boys 3A-4A'!A48</f>
        <v>STH</v>
      </c>
      <c r="B48" s="62" t="str">
        <f>'Rnd 1 Boys 3A-4A'!B48</f>
        <v>Monsignor McCoy 3A</v>
      </c>
      <c r="C48" s="76" t="str">
        <f>'Rnd 1 Boys 3A-4A'!C48</f>
        <v>Michael Valk</v>
      </c>
      <c r="D48" s="122"/>
      <c r="E48" s="123"/>
      <c r="F48" s="123"/>
      <c r="G48" s="123"/>
      <c r="H48" s="123"/>
      <c r="I48" s="123"/>
      <c r="J48" s="123"/>
      <c r="K48" s="123"/>
      <c r="L48" s="124"/>
      <c r="M48" s="122"/>
      <c r="N48" s="123"/>
      <c r="O48" s="123"/>
      <c r="P48" s="123"/>
      <c r="Q48" s="123"/>
      <c r="R48" s="123"/>
      <c r="S48" s="123"/>
      <c r="T48" s="123"/>
      <c r="U48" s="124"/>
      <c r="V48" s="86">
        <f t="shared" si="5"/>
        <v>0</v>
      </c>
      <c r="Z48" s="1"/>
      <c r="AA48" s="1"/>
      <c r="AB48" s="1"/>
      <c r="AC48" s="1"/>
    </row>
    <row r="49" spans="1:29" ht="15">
      <c r="A49" s="58" t="str">
        <f>'Rnd 1 Boys 3A-4A'!A49</f>
        <v>STH</v>
      </c>
      <c r="B49" s="58" t="str">
        <f>'Rnd 1 Boys 3A-4A'!B49</f>
        <v>Monsignor McCoy 3A</v>
      </c>
      <c r="C49" s="66" t="str">
        <f>'Rnd 1 Boys 3A-4A'!C49</f>
        <v>Nolan Burzminski</v>
      </c>
      <c r="D49" s="122">
        <v>6</v>
      </c>
      <c r="E49" s="123">
        <v>4</v>
      </c>
      <c r="F49" s="123">
        <v>4</v>
      </c>
      <c r="G49" s="123">
        <v>4</v>
      </c>
      <c r="H49" s="123">
        <v>3</v>
      </c>
      <c r="I49" s="123">
        <v>5</v>
      </c>
      <c r="J49" s="123">
        <v>4</v>
      </c>
      <c r="K49" s="123">
        <v>5</v>
      </c>
      <c r="L49" s="124">
        <v>5</v>
      </c>
      <c r="M49" s="122">
        <v>4</v>
      </c>
      <c r="N49" s="123">
        <v>6</v>
      </c>
      <c r="O49" s="123">
        <v>5</v>
      </c>
      <c r="P49" s="123">
        <v>5</v>
      </c>
      <c r="Q49" s="123">
        <v>3</v>
      </c>
      <c r="R49" s="123">
        <v>5</v>
      </c>
      <c r="S49" s="123">
        <v>4</v>
      </c>
      <c r="T49" s="123">
        <v>5</v>
      </c>
      <c r="U49" s="124">
        <v>5</v>
      </c>
      <c r="V49" s="86">
        <f t="shared" si="5"/>
        <v>82</v>
      </c>
      <c r="Z49" s="1"/>
      <c r="AA49" s="1"/>
      <c r="AB49" s="1"/>
      <c r="AC49" s="1"/>
    </row>
    <row r="50" spans="1:29" ht="15">
      <c r="A50" s="58" t="str">
        <f>'Rnd 1 Boys 3A-4A'!A50</f>
        <v>STH</v>
      </c>
      <c r="B50" s="58" t="str">
        <f>'Rnd 1 Boys 3A-4A'!B50</f>
        <v>Monsignor McCoy 3A</v>
      </c>
      <c r="C50" s="66" t="str">
        <f>'Rnd 1 Boys 3A-4A'!C50</f>
        <v>Caleb Kinch</v>
      </c>
      <c r="D50" s="122">
        <v>7</v>
      </c>
      <c r="E50" s="123">
        <v>5</v>
      </c>
      <c r="F50" s="123">
        <v>6</v>
      </c>
      <c r="G50" s="123">
        <v>4</v>
      </c>
      <c r="H50" s="123">
        <v>4</v>
      </c>
      <c r="I50" s="123">
        <v>4</v>
      </c>
      <c r="J50" s="123">
        <v>4</v>
      </c>
      <c r="K50" s="123">
        <v>4</v>
      </c>
      <c r="L50" s="124">
        <v>4</v>
      </c>
      <c r="M50" s="122">
        <v>4</v>
      </c>
      <c r="N50" s="123">
        <v>5</v>
      </c>
      <c r="O50" s="123">
        <v>4</v>
      </c>
      <c r="P50" s="123">
        <v>5</v>
      </c>
      <c r="Q50" s="123">
        <v>3</v>
      </c>
      <c r="R50" s="123">
        <v>4</v>
      </c>
      <c r="S50" s="123">
        <v>3</v>
      </c>
      <c r="T50" s="123">
        <v>7</v>
      </c>
      <c r="U50" s="124">
        <v>6</v>
      </c>
      <c r="V50" s="86">
        <f t="shared" si="5"/>
        <v>83</v>
      </c>
      <c r="Z50" s="1"/>
      <c r="AA50" s="1"/>
      <c r="AB50" s="1"/>
      <c r="AC50" s="1"/>
    </row>
    <row r="51" spans="1:29" ht="15">
      <c r="A51" s="58" t="str">
        <f>'Rnd 1 Boys 3A-4A'!A51</f>
        <v>STH</v>
      </c>
      <c r="B51" s="58" t="str">
        <f>'Rnd 1 Boys 3A-4A'!B51</f>
        <v>Monsignor McCoy 3A</v>
      </c>
      <c r="C51" s="66" t="str">
        <f>'Rnd 1 Boys 3A-4A'!C51</f>
        <v>Parker Hope</v>
      </c>
      <c r="D51" s="122">
        <v>6</v>
      </c>
      <c r="E51" s="123">
        <v>5</v>
      </c>
      <c r="F51" s="123">
        <v>5</v>
      </c>
      <c r="G51" s="123">
        <v>5</v>
      </c>
      <c r="H51" s="123">
        <v>6</v>
      </c>
      <c r="I51" s="123">
        <v>4</v>
      </c>
      <c r="J51" s="123">
        <v>3</v>
      </c>
      <c r="K51" s="123">
        <v>5</v>
      </c>
      <c r="L51" s="124">
        <v>5</v>
      </c>
      <c r="M51" s="122">
        <v>5</v>
      </c>
      <c r="N51" s="123">
        <v>7</v>
      </c>
      <c r="O51" s="123">
        <v>6</v>
      </c>
      <c r="P51" s="123">
        <v>5</v>
      </c>
      <c r="Q51" s="123">
        <v>4</v>
      </c>
      <c r="R51" s="123">
        <v>5</v>
      </c>
      <c r="S51" s="123">
        <v>4</v>
      </c>
      <c r="T51" s="123">
        <v>6</v>
      </c>
      <c r="U51" s="124">
        <v>7</v>
      </c>
      <c r="V51" s="86">
        <f t="shared" si="5"/>
        <v>93</v>
      </c>
      <c r="Z51" s="1"/>
      <c r="AA51" s="1"/>
      <c r="AB51" s="1"/>
      <c r="AC51" s="1"/>
    </row>
    <row r="52" spans="1:29" s="20" customFormat="1" ht="15">
      <c r="A52" s="93" t="str">
        <f>'Rnd 1 Boys 3A-4A'!A52</f>
        <v>STH</v>
      </c>
      <c r="B52" s="93" t="str">
        <f>'Rnd 1 Boys 3A-4A'!B52</f>
        <v>Monsignor McCoy 3A</v>
      </c>
      <c r="C52" s="96" t="str">
        <f>'Rnd 1 Boys 3A-4A'!C52</f>
        <v>TOTALS</v>
      </c>
      <c r="D52" s="166">
        <f>SUM(D48:D51)</f>
        <v>19</v>
      </c>
      <c r="E52" s="166">
        <f aca="true" t="shared" si="11" ref="E52:U52">SUM(E48:E51)</f>
        <v>14</v>
      </c>
      <c r="F52" s="166">
        <f t="shared" si="11"/>
        <v>15</v>
      </c>
      <c r="G52" s="166">
        <f t="shared" si="11"/>
        <v>13</v>
      </c>
      <c r="H52" s="166">
        <f t="shared" si="11"/>
        <v>13</v>
      </c>
      <c r="I52" s="166">
        <f t="shared" si="11"/>
        <v>13</v>
      </c>
      <c r="J52" s="166">
        <f t="shared" si="11"/>
        <v>11</v>
      </c>
      <c r="K52" s="166">
        <f t="shared" si="11"/>
        <v>14</v>
      </c>
      <c r="L52" s="166">
        <f t="shared" si="11"/>
        <v>14</v>
      </c>
      <c r="M52" s="166">
        <f t="shared" si="11"/>
        <v>13</v>
      </c>
      <c r="N52" s="166">
        <f t="shared" si="11"/>
        <v>18</v>
      </c>
      <c r="O52" s="166">
        <f t="shared" si="11"/>
        <v>15</v>
      </c>
      <c r="P52" s="166">
        <f t="shared" si="11"/>
        <v>15</v>
      </c>
      <c r="Q52" s="166">
        <f t="shared" si="11"/>
        <v>10</v>
      </c>
      <c r="R52" s="166">
        <f t="shared" si="11"/>
        <v>14</v>
      </c>
      <c r="S52" s="166">
        <f t="shared" si="11"/>
        <v>11</v>
      </c>
      <c r="T52" s="166">
        <f t="shared" si="11"/>
        <v>18</v>
      </c>
      <c r="U52" s="166">
        <f t="shared" si="11"/>
        <v>18</v>
      </c>
      <c r="V52" s="105">
        <f t="shared" si="5"/>
        <v>258</v>
      </c>
      <c r="W52" s="11"/>
      <c r="X52" s="11"/>
      <c r="Y52" s="11"/>
      <c r="Z52" s="11"/>
      <c r="AA52" s="11"/>
      <c r="AB52" s="11"/>
      <c r="AC52" s="11"/>
    </row>
    <row r="53" spans="1:29" ht="15">
      <c r="A53" s="59" t="str">
        <f>'Rnd 1 Boys 3A-4A'!A53</f>
        <v>STH</v>
      </c>
      <c r="B53" s="58" t="str">
        <f>'Rnd 1 Boys 3A-4A'!B53</f>
        <v>Medicine Hat 4A</v>
      </c>
      <c r="C53" s="66" t="str">
        <f>'Rnd 1 Boys 3A-4A'!C53</f>
        <v>Michael Grose</v>
      </c>
      <c r="D53" s="122">
        <v>6</v>
      </c>
      <c r="E53" s="123">
        <v>5</v>
      </c>
      <c r="F53" s="123">
        <v>5</v>
      </c>
      <c r="G53" s="123">
        <v>4</v>
      </c>
      <c r="H53" s="123">
        <v>6</v>
      </c>
      <c r="I53" s="123">
        <v>6</v>
      </c>
      <c r="J53" s="123">
        <v>4</v>
      </c>
      <c r="K53" s="123">
        <v>5</v>
      </c>
      <c r="L53" s="124">
        <v>5</v>
      </c>
      <c r="M53" s="122">
        <v>4</v>
      </c>
      <c r="N53" s="123">
        <v>5</v>
      </c>
      <c r="O53" s="123">
        <v>4</v>
      </c>
      <c r="P53" s="123">
        <v>6</v>
      </c>
      <c r="Q53" s="123">
        <v>3</v>
      </c>
      <c r="R53" s="123">
        <v>4</v>
      </c>
      <c r="S53" s="123">
        <v>4</v>
      </c>
      <c r="T53" s="123">
        <v>6</v>
      </c>
      <c r="U53" s="124">
        <v>6</v>
      </c>
      <c r="V53" s="86">
        <f t="shared" si="5"/>
        <v>88</v>
      </c>
      <c r="Z53" s="1"/>
      <c r="AA53" s="1"/>
      <c r="AB53" s="1"/>
      <c r="AC53" s="1"/>
    </row>
    <row r="54" spans="1:29" ht="15">
      <c r="A54" s="59" t="str">
        <f>'Rnd 1 Boys 3A-4A'!A54</f>
        <v>STH</v>
      </c>
      <c r="B54" s="58" t="str">
        <f>'Rnd 1 Boys 3A-4A'!B54</f>
        <v>Medicine Hat 4A</v>
      </c>
      <c r="C54" s="66" t="str">
        <f>'Rnd 1 Boys 3A-4A'!C54</f>
        <v>Preston Knutsen</v>
      </c>
      <c r="D54" s="122">
        <v>6</v>
      </c>
      <c r="E54" s="123">
        <v>5</v>
      </c>
      <c r="F54" s="123">
        <v>7</v>
      </c>
      <c r="G54" s="123">
        <v>4</v>
      </c>
      <c r="H54" s="123">
        <v>5</v>
      </c>
      <c r="I54" s="123">
        <v>8</v>
      </c>
      <c r="J54" s="123">
        <v>5</v>
      </c>
      <c r="K54" s="123">
        <v>6</v>
      </c>
      <c r="L54" s="124">
        <v>5</v>
      </c>
      <c r="M54" s="122">
        <v>6</v>
      </c>
      <c r="N54" s="123">
        <v>6</v>
      </c>
      <c r="O54" s="123">
        <v>5</v>
      </c>
      <c r="P54" s="123">
        <v>5</v>
      </c>
      <c r="Q54" s="123">
        <v>5</v>
      </c>
      <c r="R54" s="123">
        <v>7</v>
      </c>
      <c r="S54" s="123">
        <v>3</v>
      </c>
      <c r="T54" s="123">
        <v>8</v>
      </c>
      <c r="U54" s="124">
        <v>5</v>
      </c>
      <c r="V54" s="86">
        <f t="shared" si="5"/>
        <v>101</v>
      </c>
      <c r="Z54" s="1"/>
      <c r="AA54" s="1"/>
      <c r="AB54" s="1"/>
      <c r="AC54" s="1"/>
    </row>
    <row r="55" spans="1:29" ht="15">
      <c r="A55" s="59" t="str">
        <f>'Rnd 1 Boys 3A-4A'!A55</f>
        <v>STH</v>
      </c>
      <c r="B55" s="58" t="str">
        <f>'Rnd 1 Boys 3A-4A'!B55</f>
        <v>Medicine Hat 4A</v>
      </c>
      <c r="C55" s="66" t="str">
        <f>'Rnd 1 Boys 3A-4A'!C55</f>
        <v>Lachlan Hardiker</v>
      </c>
      <c r="D55" s="122">
        <v>6</v>
      </c>
      <c r="E55" s="123">
        <v>5</v>
      </c>
      <c r="F55" s="123">
        <v>5</v>
      </c>
      <c r="G55" s="123">
        <v>5</v>
      </c>
      <c r="H55" s="123">
        <v>6</v>
      </c>
      <c r="I55" s="123">
        <v>5</v>
      </c>
      <c r="J55" s="123">
        <v>5</v>
      </c>
      <c r="K55" s="123">
        <v>4</v>
      </c>
      <c r="L55" s="124">
        <v>5</v>
      </c>
      <c r="M55" s="122">
        <v>6</v>
      </c>
      <c r="N55" s="123">
        <v>6</v>
      </c>
      <c r="O55" s="123">
        <v>6</v>
      </c>
      <c r="P55" s="123">
        <v>5</v>
      </c>
      <c r="Q55" s="123">
        <v>6</v>
      </c>
      <c r="R55" s="123">
        <v>6</v>
      </c>
      <c r="S55" s="123">
        <v>6</v>
      </c>
      <c r="T55" s="123">
        <v>7</v>
      </c>
      <c r="U55" s="124">
        <v>5</v>
      </c>
      <c r="V55" s="86">
        <f t="shared" si="5"/>
        <v>99</v>
      </c>
      <c r="Z55" s="1"/>
      <c r="AA55" s="1"/>
      <c r="AB55" s="1"/>
      <c r="AC55" s="1"/>
    </row>
    <row r="56" spans="1:29" ht="15">
      <c r="A56" s="59"/>
      <c r="B56" s="58"/>
      <c r="C56" s="66"/>
      <c r="D56" s="122"/>
      <c r="E56" s="123"/>
      <c r="F56" s="123"/>
      <c r="G56" s="123"/>
      <c r="H56" s="123"/>
      <c r="I56" s="123"/>
      <c r="J56" s="123"/>
      <c r="K56" s="123"/>
      <c r="L56" s="124"/>
      <c r="M56" s="122"/>
      <c r="N56" s="123"/>
      <c r="O56" s="123"/>
      <c r="P56" s="123"/>
      <c r="Q56" s="123"/>
      <c r="R56" s="123"/>
      <c r="S56" s="123"/>
      <c r="T56" s="123"/>
      <c r="U56" s="124"/>
      <c r="V56" s="86"/>
      <c r="Z56" s="1"/>
      <c r="AA56" s="1"/>
      <c r="AB56" s="1"/>
      <c r="AC56" s="1"/>
    </row>
    <row r="57" spans="1:29" s="20" customFormat="1" ht="15">
      <c r="A57" s="93" t="str">
        <f>'Rnd 1 Boys 3A-4A'!A57</f>
        <v>STH</v>
      </c>
      <c r="B57" s="93" t="str">
        <f>'Rnd 1 Boys 3A-4A'!B57</f>
        <v>Medicine Hat 4A</v>
      </c>
      <c r="C57" s="96" t="str">
        <f>'Rnd 1 Boys 3A-4A'!C57</f>
        <v>TOTALS</v>
      </c>
      <c r="D57" s="166">
        <f>SUM(D53:D56)</f>
        <v>18</v>
      </c>
      <c r="E57" s="167">
        <f aca="true" t="shared" si="12" ref="E57:U57">SUM(E53:E56)</f>
        <v>15</v>
      </c>
      <c r="F57" s="167">
        <f t="shared" si="12"/>
        <v>17</v>
      </c>
      <c r="G57" s="167">
        <f t="shared" si="12"/>
        <v>13</v>
      </c>
      <c r="H57" s="167">
        <f t="shared" si="12"/>
        <v>17</v>
      </c>
      <c r="I57" s="167">
        <f t="shared" si="12"/>
        <v>19</v>
      </c>
      <c r="J57" s="167">
        <f t="shared" si="12"/>
        <v>14</v>
      </c>
      <c r="K57" s="167">
        <f t="shared" si="12"/>
        <v>15</v>
      </c>
      <c r="L57" s="105">
        <f t="shared" si="12"/>
        <v>15</v>
      </c>
      <c r="M57" s="166">
        <f t="shared" si="12"/>
        <v>16</v>
      </c>
      <c r="N57" s="167">
        <f t="shared" si="12"/>
        <v>17</v>
      </c>
      <c r="O57" s="167">
        <f t="shared" si="12"/>
        <v>15</v>
      </c>
      <c r="P57" s="167">
        <f t="shared" si="12"/>
        <v>16</v>
      </c>
      <c r="Q57" s="167">
        <f t="shared" si="12"/>
        <v>14</v>
      </c>
      <c r="R57" s="167">
        <f t="shared" si="12"/>
        <v>17</v>
      </c>
      <c r="S57" s="167">
        <f t="shared" si="12"/>
        <v>13</v>
      </c>
      <c r="T57" s="167">
        <f t="shared" si="12"/>
        <v>21</v>
      </c>
      <c r="U57" s="105">
        <f t="shared" si="12"/>
        <v>16</v>
      </c>
      <c r="V57" s="105">
        <f t="shared" si="5"/>
        <v>288</v>
      </c>
      <c r="W57" s="11"/>
      <c r="X57" s="11"/>
      <c r="Y57" s="11"/>
      <c r="Z57" s="11"/>
      <c r="AA57" s="11"/>
      <c r="AB57" s="11"/>
      <c r="AC57" s="11"/>
    </row>
    <row r="58" spans="1:29" s="20" customFormat="1" ht="15">
      <c r="A58" s="52"/>
      <c r="B58" s="52"/>
      <c r="C58" s="52"/>
      <c r="D58" s="129"/>
      <c r="E58" s="130"/>
      <c r="F58" s="130"/>
      <c r="G58" s="130"/>
      <c r="H58" s="130"/>
      <c r="I58" s="130"/>
      <c r="J58" s="130"/>
      <c r="K58" s="130"/>
      <c r="L58" s="131"/>
      <c r="M58" s="129"/>
      <c r="N58" s="130"/>
      <c r="O58" s="130"/>
      <c r="P58" s="130"/>
      <c r="Q58" s="130"/>
      <c r="R58" s="130"/>
      <c r="S58" s="130"/>
      <c r="T58" s="130"/>
      <c r="U58" s="131"/>
      <c r="V58" s="107"/>
      <c r="W58" s="11"/>
      <c r="X58" s="11"/>
      <c r="Y58" s="11"/>
      <c r="Z58" s="11"/>
      <c r="AA58" s="11"/>
      <c r="AB58" s="11"/>
      <c r="AC58" s="11"/>
    </row>
    <row r="59" spans="1:29" ht="15">
      <c r="A59" s="37" t="str">
        <f>'Rnd 1 Boys 3A-4A'!A59</f>
        <v>Individual Results</v>
      </c>
      <c r="B59" s="33"/>
      <c r="C59" s="33"/>
      <c r="D59" s="132"/>
      <c r="E59" s="133"/>
      <c r="F59" s="133"/>
      <c r="G59" s="133"/>
      <c r="H59" s="133"/>
      <c r="I59" s="133"/>
      <c r="J59" s="133"/>
      <c r="K59" s="133"/>
      <c r="L59" s="108"/>
      <c r="M59" s="132"/>
      <c r="N59" s="133"/>
      <c r="O59" s="133"/>
      <c r="P59" s="133"/>
      <c r="Q59" s="133"/>
      <c r="R59" s="133"/>
      <c r="S59" s="133"/>
      <c r="T59" s="133"/>
      <c r="U59" s="108"/>
      <c r="V59" s="108"/>
      <c r="Z59" s="1"/>
      <c r="AA59" s="1"/>
      <c r="AB59" s="1"/>
      <c r="AC59" s="1"/>
    </row>
    <row r="60" spans="1:29" ht="15">
      <c r="A60" s="59" t="str">
        <f>'Rnd 1 Boys 3A-4A'!A60</f>
        <v>CAL</v>
      </c>
      <c r="B60" s="59" t="str">
        <f>'Rnd 1 Boys 3A-4A'!B60</f>
        <v>Bishop Carroll 4A</v>
      </c>
      <c r="C60" s="67" t="str">
        <f>'Rnd 1 Boys 3A-4A'!C60</f>
        <v>Brad Keating</v>
      </c>
      <c r="D60" s="125">
        <v>5</v>
      </c>
      <c r="E60" s="126">
        <v>4</v>
      </c>
      <c r="F60" s="126">
        <v>6</v>
      </c>
      <c r="G60" s="126">
        <v>3</v>
      </c>
      <c r="H60" s="126">
        <v>3</v>
      </c>
      <c r="I60" s="126">
        <v>4</v>
      </c>
      <c r="J60" s="126">
        <v>4</v>
      </c>
      <c r="K60" s="126">
        <v>5</v>
      </c>
      <c r="L60" s="134">
        <v>4</v>
      </c>
      <c r="M60" s="125">
        <v>4</v>
      </c>
      <c r="N60" s="126">
        <v>5</v>
      </c>
      <c r="O60" s="126">
        <v>4</v>
      </c>
      <c r="P60" s="126">
        <v>6</v>
      </c>
      <c r="Q60" s="126">
        <v>3</v>
      </c>
      <c r="R60" s="126">
        <v>4</v>
      </c>
      <c r="S60" s="126">
        <v>4</v>
      </c>
      <c r="T60" s="126">
        <v>4</v>
      </c>
      <c r="U60" s="134">
        <v>5</v>
      </c>
      <c r="V60" s="91">
        <f aca="true" t="shared" si="13" ref="V60:V72">SUM(D60:U60)</f>
        <v>77</v>
      </c>
      <c r="Z60" s="1"/>
      <c r="AA60" s="1"/>
      <c r="AB60" s="1"/>
      <c r="AC60" s="1"/>
    </row>
    <row r="61" spans="1:29" ht="15">
      <c r="A61" s="59" t="str">
        <f>'Rnd 1 Boys 3A-4A'!A61</f>
        <v>CAL</v>
      </c>
      <c r="B61" s="59" t="str">
        <f>'Rnd 1 Boys 3A-4A'!B61</f>
        <v>St. Francis 4A</v>
      </c>
      <c r="C61" s="67" t="str">
        <f>'Rnd 1 Boys 3A-4A'!C61</f>
        <v>Ryan Davis</v>
      </c>
      <c r="D61" s="125">
        <v>6</v>
      </c>
      <c r="E61" s="126">
        <v>4</v>
      </c>
      <c r="F61" s="126">
        <v>6</v>
      </c>
      <c r="G61" s="126">
        <v>5</v>
      </c>
      <c r="H61" s="126">
        <v>4</v>
      </c>
      <c r="I61" s="126">
        <v>4</v>
      </c>
      <c r="J61" s="126">
        <v>3</v>
      </c>
      <c r="K61" s="126">
        <v>4</v>
      </c>
      <c r="L61" s="134">
        <v>6</v>
      </c>
      <c r="M61" s="125">
        <v>4</v>
      </c>
      <c r="N61" s="126">
        <v>6</v>
      </c>
      <c r="O61" s="126">
        <v>5</v>
      </c>
      <c r="P61" s="126">
        <v>5</v>
      </c>
      <c r="Q61" s="126">
        <v>3</v>
      </c>
      <c r="R61" s="126">
        <v>5</v>
      </c>
      <c r="S61" s="126">
        <v>4</v>
      </c>
      <c r="T61" s="126">
        <v>5</v>
      </c>
      <c r="U61" s="134">
        <v>6</v>
      </c>
      <c r="V61" s="91">
        <f t="shared" si="13"/>
        <v>85</v>
      </c>
      <c r="Z61" s="1"/>
      <c r="AA61" s="1"/>
      <c r="AB61" s="1"/>
      <c r="AC61" s="1"/>
    </row>
    <row r="62" spans="1:29" ht="15">
      <c r="A62" s="59" t="str">
        <f>'Rnd 1 Boys 3A-4A'!A62</f>
        <v>CEN</v>
      </c>
      <c r="B62" s="59" t="str">
        <f>'Rnd 1 Boys 3A-4A'!B62</f>
        <v>Lacombe 4A</v>
      </c>
      <c r="C62" s="67" t="str">
        <f>'Rnd 1 Boys 3A-4A'!C62</f>
        <v>Brady McKinley</v>
      </c>
      <c r="D62" s="125">
        <v>5</v>
      </c>
      <c r="E62" s="126">
        <v>4</v>
      </c>
      <c r="F62" s="126">
        <v>4</v>
      </c>
      <c r="G62" s="126">
        <v>3</v>
      </c>
      <c r="H62" s="126">
        <v>4</v>
      </c>
      <c r="I62" s="126">
        <v>4</v>
      </c>
      <c r="J62" s="126">
        <v>3</v>
      </c>
      <c r="K62" s="126">
        <v>5</v>
      </c>
      <c r="L62" s="134">
        <v>5</v>
      </c>
      <c r="M62" s="125">
        <v>5</v>
      </c>
      <c r="N62" s="126">
        <v>5</v>
      </c>
      <c r="O62" s="126">
        <v>4</v>
      </c>
      <c r="P62" s="126">
        <v>4</v>
      </c>
      <c r="Q62" s="126">
        <v>3</v>
      </c>
      <c r="R62" s="126">
        <v>5</v>
      </c>
      <c r="S62" s="126">
        <v>4</v>
      </c>
      <c r="T62" s="126">
        <v>5</v>
      </c>
      <c r="U62" s="134">
        <v>4</v>
      </c>
      <c r="V62" s="91">
        <f t="shared" si="13"/>
        <v>76</v>
      </c>
      <c r="Z62" s="1"/>
      <c r="AA62" s="1"/>
      <c r="AB62" s="1"/>
      <c r="AC62" s="1"/>
    </row>
    <row r="63" spans="1:28" ht="15">
      <c r="A63" s="59" t="str">
        <f>'Rnd 1 Boys 3A-4A'!A63</f>
        <v>CEN</v>
      </c>
      <c r="B63" s="59" t="str">
        <f>'Rnd 1 Boys 3A-4A'!B63</f>
        <v>Wm. E. Hay 3A</v>
      </c>
      <c r="C63" s="67" t="str">
        <f>'Rnd 1 Boys 3A-4A'!C63</f>
        <v>Sam Hamelin</v>
      </c>
      <c r="D63" s="125">
        <v>5</v>
      </c>
      <c r="E63" s="126">
        <v>5</v>
      </c>
      <c r="F63" s="126">
        <v>5</v>
      </c>
      <c r="G63" s="126">
        <v>4</v>
      </c>
      <c r="H63" s="126">
        <v>4</v>
      </c>
      <c r="I63" s="126">
        <v>4</v>
      </c>
      <c r="J63" s="126">
        <v>4</v>
      </c>
      <c r="K63" s="126">
        <v>5</v>
      </c>
      <c r="L63" s="134">
        <v>4</v>
      </c>
      <c r="M63" s="125">
        <v>4</v>
      </c>
      <c r="N63" s="126">
        <v>4</v>
      </c>
      <c r="O63" s="126">
        <v>5</v>
      </c>
      <c r="P63" s="126">
        <v>6</v>
      </c>
      <c r="Q63" s="126">
        <v>4</v>
      </c>
      <c r="R63" s="126">
        <v>4</v>
      </c>
      <c r="S63" s="126">
        <v>5</v>
      </c>
      <c r="T63" s="126">
        <v>5</v>
      </c>
      <c r="U63" s="134">
        <v>5</v>
      </c>
      <c r="V63" s="91">
        <f t="shared" si="13"/>
        <v>82</v>
      </c>
      <c r="W63" s="10"/>
      <c r="X63" s="10"/>
      <c r="Y63" s="10"/>
      <c r="Z63"/>
      <c r="AA63"/>
      <c r="AB63"/>
    </row>
    <row r="64" spans="1:29" ht="15">
      <c r="A64" s="59" t="str">
        <f>'Rnd 1 Boys 3A-4A'!A64</f>
        <v>EDM</v>
      </c>
      <c r="B64" s="59" t="str">
        <f>'Rnd 1 Boys 3A-4A'!B64</f>
        <v>Spruce Grove 4A</v>
      </c>
      <c r="C64" s="67" t="str">
        <f>'Rnd 1 Boys 3A-4A'!C64</f>
        <v>Ethan Rake</v>
      </c>
      <c r="D64" s="125">
        <v>5</v>
      </c>
      <c r="E64" s="126">
        <v>5</v>
      </c>
      <c r="F64" s="126">
        <v>7</v>
      </c>
      <c r="G64" s="126">
        <v>3</v>
      </c>
      <c r="H64" s="126">
        <v>6</v>
      </c>
      <c r="I64" s="126">
        <v>5</v>
      </c>
      <c r="J64" s="126">
        <v>5</v>
      </c>
      <c r="K64" s="126">
        <v>6</v>
      </c>
      <c r="L64" s="134">
        <v>4</v>
      </c>
      <c r="M64" s="125">
        <v>5</v>
      </c>
      <c r="N64" s="126">
        <v>5</v>
      </c>
      <c r="O64" s="126">
        <v>5</v>
      </c>
      <c r="P64" s="126">
        <v>4</v>
      </c>
      <c r="Q64" s="126">
        <v>4</v>
      </c>
      <c r="R64" s="126">
        <v>6</v>
      </c>
      <c r="S64" s="126">
        <v>3</v>
      </c>
      <c r="T64" s="126">
        <v>8</v>
      </c>
      <c r="U64" s="134">
        <v>5</v>
      </c>
      <c r="V64" s="91">
        <f t="shared" si="13"/>
        <v>91</v>
      </c>
      <c r="Z64" s="1"/>
      <c r="AA64" s="1"/>
      <c r="AB64" s="1"/>
      <c r="AC64" s="4"/>
    </row>
    <row r="65" spans="1:29" ht="15">
      <c r="A65" s="59" t="str">
        <f>'Rnd 1 Boys 3A-4A'!A65</f>
        <v>EDM</v>
      </c>
      <c r="B65" s="59" t="str">
        <f>'Rnd 1 Boys 3A-4A'!B65</f>
        <v>Harry Ainlay 4A</v>
      </c>
      <c r="C65" s="67" t="str">
        <f>'Rnd 1 Boys 3A-4A'!C65</f>
        <v>Stephen Christensen</v>
      </c>
      <c r="D65" s="125">
        <v>5</v>
      </c>
      <c r="E65" s="126">
        <v>4</v>
      </c>
      <c r="F65" s="126">
        <v>5</v>
      </c>
      <c r="G65" s="126">
        <v>4</v>
      </c>
      <c r="H65" s="126">
        <v>5</v>
      </c>
      <c r="I65" s="126">
        <v>5</v>
      </c>
      <c r="J65" s="126">
        <v>5</v>
      </c>
      <c r="K65" s="126">
        <v>4</v>
      </c>
      <c r="L65" s="134">
        <v>4</v>
      </c>
      <c r="M65" s="125">
        <v>5</v>
      </c>
      <c r="N65" s="126">
        <v>10</v>
      </c>
      <c r="O65" s="126">
        <v>4</v>
      </c>
      <c r="P65" s="126">
        <v>5</v>
      </c>
      <c r="Q65" s="126">
        <v>3</v>
      </c>
      <c r="R65" s="126">
        <v>5</v>
      </c>
      <c r="S65" s="126">
        <v>4</v>
      </c>
      <c r="T65" s="126">
        <v>6</v>
      </c>
      <c r="U65" s="134">
        <v>4</v>
      </c>
      <c r="V65" s="91">
        <f t="shared" si="13"/>
        <v>87</v>
      </c>
      <c r="Z65" s="1"/>
      <c r="AA65" s="1"/>
      <c r="AB65" s="1"/>
      <c r="AC65" s="4"/>
    </row>
    <row r="66" spans="1:29" ht="15">
      <c r="A66" s="59" t="str">
        <f>'Rnd 1 Boys 3A-4A'!A66</f>
        <v>EDM</v>
      </c>
      <c r="B66" s="59" t="str">
        <f>'Rnd 1 Boys 3A-4A'!B66</f>
        <v>Paul Kane 4A</v>
      </c>
      <c r="C66" s="67" t="str">
        <f>'Rnd 1 Boys 3A-4A'!C66</f>
        <v>Connor Ackroyd</v>
      </c>
      <c r="D66" s="125">
        <v>4</v>
      </c>
      <c r="E66" s="126">
        <v>4</v>
      </c>
      <c r="F66" s="126">
        <v>5</v>
      </c>
      <c r="G66" s="126">
        <v>3</v>
      </c>
      <c r="H66" s="126">
        <v>4</v>
      </c>
      <c r="I66" s="126">
        <v>4</v>
      </c>
      <c r="J66" s="126">
        <v>3</v>
      </c>
      <c r="K66" s="126">
        <v>5</v>
      </c>
      <c r="L66" s="134">
        <v>4</v>
      </c>
      <c r="M66" s="125">
        <v>5</v>
      </c>
      <c r="N66" s="126">
        <v>3</v>
      </c>
      <c r="O66" s="126">
        <v>4</v>
      </c>
      <c r="P66" s="126">
        <v>4</v>
      </c>
      <c r="Q66" s="126">
        <v>3</v>
      </c>
      <c r="R66" s="126">
        <v>4</v>
      </c>
      <c r="S66" s="126">
        <v>3</v>
      </c>
      <c r="T66" s="126">
        <v>6</v>
      </c>
      <c r="U66" s="134">
        <v>5</v>
      </c>
      <c r="V66" s="91">
        <f t="shared" si="13"/>
        <v>73</v>
      </c>
      <c r="Z66" s="1"/>
      <c r="AA66" s="1"/>
      <c r="AB66" s="1"/>
      <c r="AC66" s="4"/>
    </row>
    <row r="67" spans="1:29" ht="15">
      <c r="A67" s="59" t="str">
        <f>'Rnd 1 Boys 3A-4A'!A67</f>
        <v>NC</v>
      </c>
      <c r="B67" s="59" t="str">
        <f>'Rnd 1 Boys 3A-4A'!B67</f>
        <v>Morinville 3A</v>
      </c>
      <c r="C67" s="67" t="str">
        <f>'Rnd 1 Boys 3A-4A'!C67</f>
        <v>Chad Monpetit</v>
      </c>
      <c r="D67" s="125">
        <v>6</v>
      </c>
      <c r="E67" s="126">
        <v>4</v>
      </c>
      <c r="F67" s="126">
        <v>10</v>
      </c>
      <c r="G67" s="126">
        <v>6</v>
      </c>
      <c r="H67" s="126">
        <v>5</v>
      </c>
      <c r="I67" s="126">
        <v>5</v>
      </c>
      <c r="J67" s="126">
        <v>5</v>
      </c>
      <c r="K67" s="126">
        <v>5</v>
      </c>
      <c r="L67" s="134">
        <v>6</v>
      </c>
      <c r="M67" s="125">
        <v>5</v>
      </c>
      <c r="N67" s="126">
        <v>6</v>
      </c>
      <c r="O67" s="126">
        <v>5</v>
      </c>
      <c r="P67" s="126">
        <v>4</v>
      </c>
      <c r="Q67" s="126">
        <v>5</v>
      </c>
      <c r="R67" s="126">
        <v>5</v>
      </c>
      <c r="S67" s="126">
        <v>4</v>
      </c>
      <c r="T67" s="126">
        <v>5</v>
      </c>
      <c r="U67" s="134">
        <v>5</v>
      </c>
      <c r="V67" s="91">
        <f t="shared" si="13"/>
        <v>96</v>
      </c>
      <c r="Z67" s="1"/>
      <c r="AA67" s="1"/>
      <c r="AB67" s="1"/>
      <c r="AC67" s="4"/>
    </row>
    <row r="68" spans="1:29" ht="15">
      <c r="A68" s="59" t="str">
        <f>'Rnd 1 Boys 3A-4A'!A68</f>
        <v>NC</v>
      </c>
      <c r="B68" s="59" t="str">
        <f>'Rnd 1 Boys 3A-4A'!B68</f>
        <v>Parkland 3A</v>
      </c>
      <c r="C68" s="67" t="str">
        <f>'Rnd 1 Boys 3A-4A'!C68</f>
        <v>Jordan Boisvert</v>
      </c>
      <c r="D68" s="125">
        <v>4</v>
      </c>
      <c r="E68" s="126">
        <v>6</v>
      </c>
      <c r="F68" s="126">
        <v>5</v>
      </c>
      <c r="G68" s="126">
        <v>4</v>
      </c>
      <c r="H68" s="126">
        <v>5</v>
      </c>
      <c r="I68" s="126">
        <v>4</v>
      </c>
      <c r="J68" s="126">
        <v>3</v>
      </c>
      <c r="K68" s="126">
        <v>4</v>
      </c>
      <c r="L68" s="134">
        <v>5</v>
      </c>
      <c r="M68" s="125">
        <v>5</v>
      </c>
      <c r="N68" s="126">
        <v>5</v>
      </c>
      <c r="O68" s="126">
        <v>5</v>
      </c>
      <c r="P68" s="126">
        <v>5</v>
      </c>
      <c r="Q68" s="126">
        <v>2</v>
      </c>
      <c r="R68" s="126">
        <v>5</v>
      </c>
      <c r="S68" s="126">
        <v>2</v>
      </c>
      <c r="T68" s="126">
        <v>5</v>
      </c>
      <c r="U68" s="134">
        <v>5</v>
      </c>
      <c r="V68" s="91">
        <f t="shared" si="13"/>
        <v>79</v>
      </c>
      <c r="Z68" s="1"/>
      <c r="AA68" s="1"/>
      <c r="AB68" s="1"/>
      <c r="AC68" s="4"/>
    </row>
    <row r="69" spans="1:29" ht="15">
      <c r="A69" s="59" t="str">
        <f>'Rnd 1 Boys 3A-4A'!A69</f>
        <v>NE</v>
      </c>
      <c r="B69" s="59" t="str">
        <f>'Rnd 1 Boys 3A-4A'!B69</f>
        <v>Fr. Mercredi 3A</v>
      </c>
      <c r="C69" s="67" t="str">
        <f>'Rnd 1 Boys 3A-4A'!C69</f>
        <v>Ben Farrington</v>
      </c>
      <c r="D69" s="125">
        <v>4</v>
      </c>
      <c r="E69" s="126">
        <v>4</v>
      </c>
      <c r="F69" s="126">
        <v>6</v>
      </c>
      <c r="G69" s="126">
        <v>4</v>
      </c>
      <c r="H69" s="126">
        <v>4</v>
      </c>
      <c r="I69" s="126">
        <v>4</v>
      </c>
      <c r="J69" s="126">
        <v>4</v>
      </c>
      <c r="K69" s="126">
        <v>6</v>
      </c>
      <c r="L69" s="134">
        <v>6</v>
      </c>
      <c r="M69" s="125">
        <v>4</v>
      </c>
      <c r="N69" s="126">
        <v>5</v>
      </c>
      <c r="O69" s="126">
        <v>4</v>
      </c>
      <c r="P69" s="126">
        <v>3</v>
      </c>
      <c r="Q69" s="126">
        <v>3</v>
      </c>
      <c r="R69" s="126">
        <v>4</v>
      </c>
      <c r="S69" s="126">
        <v>3</v>
      </c>
      <c r="T69" s="126">
        <v>5</v>
      </c>
      <c r="U69" s="134">
        <v>4</v>
      </c>
      <c r="V69" s="91">
        <f t="shared" si="13"/>
        <v>77</v>
      </c>
      <c r="Z69" s="1"/>
      <c r="AA69" s="1"/>
      <c r="AB69" s="1"/>
      <c r="AC69" s="4"/>
    </row>
    <row r="70" spans="1:29" ht="15">
      <c r="A70" s="59" t="str">
        <f>'Rnd 1 Boys 3A-4A'!A70</f>
        <v>NE</v>
      </c>
      <c r="B70" s="59" t="str">
        <f>'Rnd 1 Boys 3A-4A'!B70</f>
        <v>St. Paul 3A</v>
      </c>
      <c r="C70" s="67" t="str">
        <f>'Rnd 1 Boys 3A-4A'!C70</f>
        <v>Brandon Fedoruk</v>
      </c>
      <c r="D70" s="125">
        <v>5</v>
      </c>
      <c r="E70" s="126">
        <v>8</v>
      </c>
      <c r="F70" s="126">
        <v>7</v>
      </c>
      <c r="G70" s="126">
        <v>4</v>
      </c>
      <c r="H70" s="126">
        <v>6</v>
      </c>
      <c r="I70" s="126">
        <v>5</v>
      </c>
      <c r="J70" s="126">
        <v>3</v>
      </c>
      <c r="K70" s="126">
        <v>5</v>
      </c>
      <c r="L70" s="134">
        <v>6</v>
      </c>
      <c r="M70" s="125">
        <v>5</v>
      </c>
      <c r="N70" s="126">
        <v>5</v>
      </c>
      <c r="O70" s="126">
        <v>4</v>
      </c>
      <c r="P70" s="126">
        <v>3</v>
      </c>
      <c r="Q70" s="126">
        <v>4</v>
      </c>
      <c r="R70" s="126">
        <v>5</v>
      </c>
      <c r="S70" s="126">
        <v>3</v>
      </c>
      <c r="T70" s="126">
        <v>6</v>
      </c>
      <c r="U70" s="134">
        <v>5</v>
      </c>
      <c r="V70" s="91">
        <f t="shared" si="13"/>
        <v>89</v>
      </c>
      <c r="Z70" s="1"/>
      <c r="AA70" s="1"/>
      <c r="AB70" s="1"/>
      <c r="AC70" s="4"/>
    </row>
    <row r="71" spans="1:29" ht="15">
      <c r="A71" s="59" t="str">
        <f>'Rnd 1 Boys 3A-4A'!A71</f>
        <v>SC</v>
      </c>
      <c r="B71" s="59" t="str">
        <f>'Rnd 1 Boys 3A-4A'!B71</f>
        <v>Chestermere 3A</v>
      </c>
      <c r="C71" s="67" t="str">
        <f>'Rnd 1 Boys 3A-4A'!C71</f>
        <v>Braydon Neiszner</v>
      </c>
      <c r="D71" s="125">
        <v>5</v>
      </c>
      <c r="E71" s="126">
        <v>4</v>
      </c>
      <c r="F71" s="126">
        <v>6</v>
      </c>
      <c r="G71" s="126">
        <v>3</v>
      </c>
      <c r="H71" s="126">
        <v>4</v>
      </c>
      <c r="I71" s="126">
        <v>4</v>
      </c>
      <c r="J71" s="126">
        <v>4</v>
      </c>
      <c r="K71" s="126">
        <v>5</v>
      </c>
      <c r="L71" s="134">
        <v>5</v>
      </c>
      <c r="M71" s="125">
        <v>4</v>
      </c>
      <c r="N71" s="126">
        <v>5</v>
      </c>
      <c r="O71" s="126">
        <v>4</v>
      </c>
      <c r="P71" s="126">
        <v>4</v>
      </c>
      <c r="Q71" s="126">
        <v>4</v>
      </c>
      <c r="R71" s="126">
        <v>4</v>
      </c>
      <c r="S71" s="126">
        <v>3</v>
      </c>
      <c r="T71" s="126">
        <v>5</v>
      </c>
      <c r="U71" s="134">
        <v>5</v>
      </c>
      <c r="V71" s="91">
        <f t="shared" si="13"/>
        <v>78</v>
      </c>
      <c r="Z71" s="1"/>
      <c r="AA71" s="1"/>
      <c r="AB71" s="1"/>
      <c r="AC71" s="4"/>
    </row>
    <row r="72" spans="1:29" ht="15">
      <c r="A72" s="59" t="str">
        <f>'Rnd 1 Boys 3A-4A'!A72</f>
        <v>SC</v>
      </c>
      <c r="B72" s="59" t="str">
        <f>'Rnd 1 Boys 3A-4A'!B72</f>
        <v>Strathmore 3A</v>
      </c>
      <c r="C72" s="67" t="str">
        <f>'Rnd 1 Boys 3A-4A'!C72</f>
        <v>Korbin Allan</v>
      </c>
      <c r="D72" s="191">
        <v>5</v>
      </c>
      <c r="E72" s="192">
        <v>5</v>
      </c>
      <c r="F72" s="192">
        <v>5</v>
      </c>
      <c r="G72" s="192">
        <v>3</v>
      </c>
      <c r="H72" s="192">
        <v>4</v>
      </c>
      <c r="I72" s="192">
        <v>5</v>
      </c>
      <c r="J72" s="192">
        <v>3</v>
      </c>
      <c r="K72" s="192">
        <v>5</v>
      </c>
      <c r="L72" s="193">
        <v>4</v>
      </c>
      <c r="M72" s="191">
        <v>4</v>
      </c>
      <c r="N72" s="192">
        <v>5</v>
      </c>
      <c r="O72" s="192">
        <v>4</v>
      </c>
      <c r="P72" s="192">
        <v>4</v>
      </c>
      <c r="Q72" s="192">
        <v>3</v>
      </c>
      <c r="R72" s="192">
        <v>5</v>
      </c>
      <c r="S72" s="192">
        <v>3</v>
      </c>
      <c r="T72" s="192">
        <v>6</v>
      </c>
      <c r="U72" s="193">
        <v>5</v>
      </c>
      <c r="V72" s="91">
        <f t="shared" si="13"/>
        <v>78</v>
      </c>
      <c r="Z72" s="1"/>
      <c r="AA72" s="1"/>
      <c r="AB72" s="1"/>
      <c r="AC72" s="4"/>
    </row>
    <row r="73" spans="1:29" ht="15.75" thickBot="1">
      <c r="A73" s="59" t="str">
        <f>'Rnd 1 Boys 3A-4A'!A73</f>
        <v>STH</v>
      </c>
      <c r="B73" s="59" t="str">
        <f>'Rnd 1 Boys 3A-4A'!B73</f>
        <v>W.R. Myers 3A</v>
      </c>
      <c r="C73" s="67" t="str">
        <f>'Rnd 1 Boys 3A-4A'!C73</f>
        <v>Andrew Makarchuk</v>
      </c>
      <c r="D73" s="135">
        <v>5</v>
      </c>
      <c r="E73" s="136">
        <v>5</v>
      </c>
      <c r="F73" s="136">
        <v>4</v>
      </c>
      <c r="G73" s="136">
        <v>3</v>
      </c>
      <c r="H73" s="136">
        <v>6</v>
      </c>
      <c r="I73" s="136">
        <v>5</v>
      </c>
      <c r="J73" s="136">
        <v>4</v>
      </c>
      <c r="K73" s="136">
        <v>5</v>
      </c>
      <c r="L73" s="137">
        <v>5</v>
      </c>
      <c r="M73" s="135">
        <v>4</v>
      </c>
      <c r="N73" s="136">
        <v>5</v>
      </c>
      <c r="O73" s="136">
        <v>3</v>
      </c>
      <c r="P73" s="136">
        <v>6</v>
      </c>
      <c r="Q73" s="136">
        <v>3</v>
      </c>
      <c r="R73" s="136">
        <v>6</v>
      </c>
      <c r="S73" s="136">
        <v>2</v>
      </c>
      <c r="T73" s="136">
        <v>6</v>
      </c>
      <c r="U73" s="137">
        <v>5</v>
      </c>
      <c r="V73" s="92">
        <f>SUM(D73:U73)</f>
        <v>82</v>
      </c>
      <c r="W73" s="10"/>
      <c r="X73" s="10"/>
      <c r="Y73" s="20"/>
      <c r="Z73" s="4"/>
      <c r="AA73" s="4"/>
      <c r="AB73" s="4"/>
      <c r="AC73" s="4"/>
    </row>
    <row r="74" spans="1:28" ht="13.5" thickBot="1">
      <c r="A74" s="20"/>
      <c r="B74" s="20"/>
      <c r="C74" s="4"/>
      <c r="D74" s="22"/>
      <c r="E74" s="22"/>
      <c r="F74" s="22"/>
      <c r="G74" s="22"/>
      <c r="H74" s="22"/>
      <c r="I74" s="22"/>
      <c r="J74" s="22"/>
      <c r="K74" s="22"/>
      <c r="L74" s="109"/>
      <c r="M74" s="168"/>
      <c r="N74" s="169"/>
      <c r="O74" s="169"/>
      <c r="P74" s="169"/>
      <c r="Q74" s="169"/>
      <c r="R74" s="169"/>
      <c r="S74" s="169"/>
      <c r="T74" s="169"/>
      <c r="U74" s="170"/>
      <c r="V74" s="109"/>
      <c r="W74" s="4"/>
      <c r="X74"/>
      <c r="Y74"/>
      <c r="Z74"/>
      <c r="AA74"/>
      <c r="AB74"/>
    </row>
    <row r="75" spans="1:28" ht="12.75">
      <c r="A75" s="11"/>
      <c r="B75" s="11"/>
      <c r="C75" s="1"/>
      <c r="D75" s="8"/>
      <c r="E75" s="8"/>
      <c r="F75" s="22"/>
      <c r="G75" s="22"/>
      <c r="H75" s="22"/>
      <c r="I75" s="22"/>
      <c r="J75" s="22"/>
      <c r="K75" s="22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1"/>
      <c r="B76" s="11"/>
      <c r="C76" s="1"/>
      <c r="D76" s="8"/>
      <c r="E76" s="8"/>
      <c r="F76" s="22"/>
      <c r="G76" s="22"/>
      <c r="H76" s="22"/>
      <c r="I76" s="22"/>
      <c r="J76" s="22"/>
      <c r="K76" s="2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1"/>
      <c r="B77" s="11"/>
      <c r="C77" s="1"/>
      <c r="D77" s="8"/>
      <c r="E77" s="8"/>
      <c r="F77" s="22"/>
      <c r="G77" s="22"/>
      <c r="H77" s="22"/>
      <c r="I77" s="22"/>
      <c r="J77" s="22"/>
      <c r="K77" s="2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1"/>
      <c r="B78" s="11"/>
      <c r="C78" s="1"/>
      <c r="D78" s="8"/>
      <c r="E78" s="8"/>
      <c r="F78" s="22"/>
      <c r="G78" s="22"/>
      <c r="H78" s="22"/>
      <c r="I78" s="22"/>
      <c r="J78" s="22"/>
      <c r="K78" s="2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1"/>
      <c r="B79" s="11"/>
      <c r="C79" s="1"/>
      <c r="D79" s="8"/>
      <c r="E79" s="8"/>
      <c r="F79" s="22"/>
      <c r="G79" s="22"/>
      <c r="H79" s="22"/>
      <c r="I79" s="22"/>
      <c r="J79" s="22"/>
      <c r="K79" s="22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1"/>
      <c r="B80" s="11"/>
      <c r="C80" s="1"/>
      <c r="D80" s="8"/>
      <c r="E80" s="8"/>
      <c r="F80" s="22"/>
      <c r="G80" s="22"/>
      <c r="H80" s="22"/>
      <c r="I80" s="22"/>
      <c r="J80" s="22"/>
      <c r="K80" s="22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1"/>
      <c r="B81" s="11"/>
      <c r="C81" s="1"/>
      <c r="D81" s="8"/>
      <c r="E81" s="8"/>
      <c r="F81" s="22"/>
      <c r="G81" s="22"/>
      <c r="H81" s="22"/>
      <c r="I81" s="22"/>
      <c r="J81" s="22"/>
      <c r="K81" s="22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1"/>
      <c r="B82" s="11"/>
      <c r="C82" s="1"/>
      <c r="D82" s="8"/>
      <c r="E82" s="8"/>
      <c r="F82" s="22"/>
      <c r="G82" s="22"/>
      <c r="H82" s="22"/>
      <c r="I82" s="22"/>
      <c r="J82" s="22"/>
      <c r="K82" s="2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1"/>
      <c r="B83" s="11"/>
      <c r="C83" s="1"/>
      <c r="D83" s="8"/>
      <c r="E83" s="8"/>
      <c r="F83" s="22"/>
      <c r="G83" s="22"/>
      <c r="H83" s="22"/>
      <c r="I83" s="22"/>
      <c r="J83" s="22"/>
      <c r="K83" s="22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1"/>
      <c r="B84" s="11"/>
      <c r="C84" s="1"/>
      <c r="D84" s="8"/>
      <c r="E84" s="8"/>
      <c r="F84" s="22"/>
      <c r="G84" s="22"/>
      <c r="H84" s="22"/>
      <c r="I84" s="22"/>
      <c r="J84" s="22"/>
      <c r="K84" s="22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1"/>
      <c r="B85" s="11"/>
      <c r="C85" s="1"/>
      <c r="D85" s="8"/>
      <c r="E85" s="8"/>
      <c r="F85" s="22"/>
      <c r="G85" s="22"/>
      <c r="H85" s="22"/>
      <c r="I85" s="22"/>
      <c r="J85" s="22"/>
      <c r="K85" s="22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1"/>
      <c r="B86" s="11"/>
      <c r="C86" s="1"/>
      <c r="D86" s="8"/>
      <c r="E86" s="8"/>
      <c r="F86" s="22"/>
      <c r="G86" s="22"/>
      <c r="H86" s="22"/>
      <c r="I86" s="22"/>
      <c r="J86" s="22"/>
      <c r="K86" s="2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 s="11"/>
      <c r="B87" s="11"/>
      <c r="C87" s="1"/>
      <c r="D87" s="8"/>
      <c r="E87" s="8"/>
      <c r="F87" s="22"/>
      <c r="G87" s="22"/>
      <c r="H87" s="22"/>
      <c r="I87" s="22"/>
      <c r="J87" s="22"/>
      <c r="K87" s="2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 s="11"/>
      <c r="B88" s="11"/>
      <c r="C88" s="1"/>
      <c r="D88" s="8"/>
      <c r="E88" s="8"/>
      <c r="F88" s="22"/>
      <c r="G88" s="22"/>
      <c r="H88" s="22"/>
      <c r="I88" s="22"/>
      <c r="J88" s="22"/>
      <c r="K88" s="2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 s="11"/>
      <c r="B89" s="11"/>
      <c r="C89" s="1"/>
      <c r="D89" s="8"/>
      <c r="E89" s="8"/>
      <c r="F89" s="22"/>
      <c r="G89" s="22"/>
      <c r="H89" s="22"/>
      <c r="I89" s="22"/>
      <c r="J89" s="22"/>
      <c r="K89" s="2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 s="11"/>
      <c r="B90" s="11"/>
      <c r="C90" s="1"/>
      <c r="D90" s="8"/>
      <c r="E90" s="8"/>
      <c r="F90" s="22"/>
      <c r="G90" s="22"/>
      <c r="H90" s="22"/>
      <c r="I90" s="22"/>
      <c r="J90" s="22"/>
      <c r="K90" s="2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2.75">
      <c r="A91" s="11"/>
      <c r="B91" s="11"/>
      <c r="C91" s="1"/>
      <c r="D91" s="8"/>
      <c r="E91" s="8"/>
      <c r="F91" s="22"/>
      <c r="G91" s="22"/>
      <c r="H91" s="22"/>
      <c r="I91" s="22"/>
      <c r="J91" s="22"/>
      <c r="K91" s="2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1"/>
      <c r="B92" s="11"/>
      <c r="C92" s="1"/>
      <c r="D92" s="8"/>
      <c r="E92" s="8"/>
      <c r="F92" s="22"/>
      <c r="G92" s="22"/>
      <c r="H92" s="22"/>
      <c r="I92" s="22"/>
      <c r="J92" s="22"/>
      <c r="K92" s="2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1"/>
      <c r="B93" s="11"/>
      <c r="C93" s="1"/>
      <c r="D93" s="8"/>
      <c r="E93" s="8"/>
      <c r="F93" s="22"/>
      <c r="G93" s="22"/>
      <c r="H93" s="22"/>
      <c r="I93" s="22"/>
      <c r="J93" s="22"/>
      <c r="K93" s="2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1"/>
      <c r="B94" s="11"/>
      <c r="C94" s="1"/>
      <c r="D94" s="8"/>
      <c r="E94" s="8"/>
      <c r="F94" s="22"/>
      <c r="G94" s="22"/>
      <c r="H94" s="22"/>
      <c r="I94" s="22"/>
      <c r="J94" s="22"/>
      <c r="K94" s="2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1"/>
      <c r="B95" s="11"/>
      <c r="C95" s="1"/>
      <c r="D95" s="8"/>
      <c r="E95" s="8"/>
      <c r="F95" s="22"/>
      <c r="G95" s="22"/>
      <c r="H95" s="22"/>
      <c r="I95" s="22"/>
      <c r="J95" s="22"/>
      <c r="K95" s="2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1"/>
      <c r="B96" s="11"/>
      <c r="C96" s="1"/>
      <c r="D96" s="8"/>
      <c r="E96" s="8"/>
      <c r="F96" s="22"/>
      <c r="G96" s="22"/>
      <c r="H96" s="22"/>
      <c r="I96" s="22"/>
      <c r="J96" s="22"/>
      <c r="K96" s="2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1"/>
      <c r="B97" s="11"/>
      <c r="C97" s="1"/>
      <c r="D97" s="8"/>
      <c r="E97" s="8"/>
      <c r="F97" s="22"/>
      <c r="G97" s="22"/>
      <c r="H97" s="22"/>
      <c r="I97" s="22"/>
      <c r="J97" s="22"/>
      <c r="K97" s="2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1"/>
      <c r="B98" s="11"/>
      <c r="C98" s="1"/>
      <c r="D98" s="8"/>
      <c r="E98" s="8"/>
      <c r="F98" s="22"/>
      <c r="G98" s="22"/>
      <c r="H98" s="22"/>
      <c r="I98" s="22"/>
      <c r="J98" s="22"/>
      <c r="K98" s="2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1"/>
      <c r="B99" s="11"/>
      <c r="C99" s="1"/>
      <c r="D99" s="8"/>
      <c r="E99" s="8"/>
      <c r="F99" s="22"/>
      <c r="G99" s="22"/>
      <c r="H99" s="22"/>
      <c r="I99" s="22"/>
      <c r="J99" s="22"/>
      <c r="K99" s="2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1"/>
      <c r="B100" s="11"/>
      <c r="C100" s="1"/>
      <c r="D100" s="8"/>
      <c r="E100" s="8"/>
      <c r="F100" s="22"/>
      <c r="G100" s="22"/>
      <c r="H100" s="22"/>
      <c r="I100" s="22"/>
      <c r="J100" s="22"/>
      <c r="K100" s="22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1"/>
      <c r="B101" s="11"/>
      <c r="C101" s="1"/>
      <c r="D101" s="8"/>
      <c r="E101" s="8"/>
      <c r="F101" s="22"/>
      <c r="G101" s="22"/>
      <c r="H101" s="22"/>
      <c r="I101" s="22"/>
      <c r="J101" s="22"/>
      <c r="K101" s="2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 s="11"/>
      <c r="B102" s="11"/>
      <c r="C102" s="1"/>
      <c r="D102" s="8"/>
      <c r="E102" s="8"/>
      <c r="F102" s="22"/>
      <c r="G102" s="22"/>
      <c r="H102" s="22"/>
      <c r="I102" s="22"/>
      <c r="J102" s="22"/>
      <c r="K102" s="2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3" ht="12.75">
      <c r="A103" s="1"/>
      <c r="B103" s="1"/>
      <c r="C103" s="1"/>
      <c r="D103" s="8"/>
      <c r="E103" s="8"/>
      <c r="F103" s="8"/>
      <c r="G103" s="8"/>
      <c r="H103" s="8"/>
      <c r="I103" s="8"/>
      <c r="J103" s="8"/>
      <c r="K103" s="8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 s="1"/>
      <c r="B104" s="1"/>
      <c r="C104" s="1"/>
      <c r="D104" s="8"/>
      <c r="E104" s="8"/>
      <c r="F104" s="8"/>
      <c r="G104" s="8"/>
      <c r="H104" s="8"/>
      <c r="I104" s="8"/>
      <c r="J104" s="8"/>
      <c r="K104" s="8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 s="1"/>
      <c r="B105" s="1"/>
      <c r="C105" s="1"/>
      <c r="D105" s="8"/>
      <c r="E105" s="8"/>
      <c r="F105" s="8"/>
      <c r="G105" s="8"/>
      <c r="H105" s="8"/>
      <c r="I105" s="8"/>
      <c r="J105" s="8"/>
      <c r="K105" s="8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 s="1"/>
      <c r="B106" s="1"/>
      <c r="C106" s="1"/>
      <c r="D106" s="8"/>
      <c r="E106" s="8"/>
      <c r="F106" s="8"/>
      <c r="G106" s="8"/>
      <c r="H106" s="8"/>
      <c r="I106" s="8"/>
      <c r="J106" s="8"/>
      <c r="K106" s="8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 s="1"/>
      <c r="B107" s="1"/>
      <c r="C107" s="1"/>
      <c r="D107" s="8"/>
      <c r="E107" s="8"/>
      <c r="F107" s="8"/>
      <c r="G107" s="8"/>
      <c r="H107" s="8"/>
      <c r="I107" s="8"/>
      <c r="J107" s="8"/>
      <c r="K107" s="8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 s="1"/>
      <c r="B108" s="1"/>
      <c r="C108" s="1"/>
      <c r="D108" s="8"/>
      <c r="E108" s="8"/>
      <c r="F108" s="8"/>
      <c r="G108" s="8"/>
      <c r="H108" s="8"/>
      <c r="I108" s="8"/>
      <c r="J108" s="8"/>
      <c r="K108" s="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 s="1"/>
      <c r="B109" s="1"/>
      <c r="C109" s="1"/>
      <c r="D109" s="8"/>
      <c r="E109" s="8"/>
      <c r="F109" s="8"/>
      <c r="G109" s="8"/>
      <c r="H109" s="8"/>
      <c r="I109" s="8"/>
      <c r="J109" s="8"/>
      <c r="K109" s="8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 s="1"/>
      <c r="B110" s="1"/>
      <c r="C110" s="1"/>
      <c r="D110" s="8"/>
      <c r="E110" s="8"/>
      <c r="F110" s="8"/>
      <c r="G110" s="8"/>
      <c r="H110" s="8"/>
      <c r="I110" s="8"/>
      <c r="J110" s="8"/>
      <c r="K110" s="8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 s="1"/>
      <c r="B111" s="1"/>
      <c r="C111" s="1"/>
      <c r="D111" s="8"/>
      <c r="E111" s="8"/>
      <c r="F111" s="8"/>
      <c r="G111" s="8"/>
      <c r="H111" s="8"/>
      <c r="I111" s="8"/>
      <c r="J111" s="8"/>
      <c r="K111" s="8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 s="1"/>
      <c r="B112" s="1"/>
      <c r="C112" s="1"/>
      <c r="D112" s="8"/>
      <c r="E112" s="8"/>
      <c r="F112" s="8"/>
      <c r="G112" s="8"/>
      <c r="H112" s="8"/>
      <c r="I112" s="8"/>
      <c r="J112" s="8"/>
      <c r="K112" s="8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 s="1"/>
      <c r="B113" s="1"/>
      <c r="C113" s="1"/>
      <c r="D113" s="8"/>
      <c r="E113" s="8"/>
      <c r="F113" s="8"/>
      <c r="G113" s="8"/>
      <c r="H113" s="8"/>
      <c r="I113" s="8"/>
      <c r="J113" s="8"/>
      <c r="K113" s="8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 s="1"/>
      <c r="B114" s="1"/>
      <c r="C114" s="1"/>
      <c r="D114" s="8"/>
      <c r="E114" s="8"/>
      <c r="F114" s="8"/>
      <c r="G114" s="8"/>
      <c r="H114" s="8"/>
      <c r="I114" s="8"/>
      <c r="J114" s="8"/>
      <c r="K114" s="8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 s="1"/>
      <c r="B115" s="1"/>
      <c r="C115" s="1"/>
      <c r="D115" s="8"/>
      <c r="E115" s="8"/>
      <c r="F115" s="8"/>
      <c r="G115" s="8"/>
      <c r="H115" s="8"/>
      <c r="I115" s="8"/>
      <c r="J115" s="8"/>
      <c r="K115" s="8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 s="1"/>
      <c r="B116" s="1"/>
      <c r="C116" s="1"/>
      <c r="D116" s="8"/>
      <c r="E116" s="8"/>
      <c r="F116" s="8"/>
      <c r="G116" s="8"/>
      <c r="H116" s="8"/>
      <c r="I116" s="8"/>
      <c r="J116" s="8"/>
      <c r="K116" s="8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 s="1"/>
      <c r="B117" s="1"/>
      <c r="C117" s="1"/>
      <c r="D117" s="8"/>
      <c r="E117" s="8"/>
      <c r="F117" s="8"/>
      <c r="G117" s="8"/>
      <c r="H117" s="8"/>
      <c r="I117" s="8"/>
      <c r="J117" s="8"/>
      <c r="K117" s="8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 s="1"/>
      <c r="B118" s="1"/>
      <c r="C118" s="1"/>
      <c r="D118" s="8"/>
      <c r="E118" s="8"/>
      <c r="F118" s="8"/>
      <c r="G118" s="8"/>
      <c r="H118" s="8"/>
      <c r="I118" s="8"/>
      <c r="J118" s="8"/>
      <c r="K118" s="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 s="1"/>
      <c r="B119" s="1"/>
      <c r="C119" s="1"/>
      <c r="D119" s="8"/>
      <c r="E119" s="8"/>
      <c r="F119" s="8"/>
      <c r="G119" s="8"/>
      <c r="H119" s="8"/>
      <c r="I119" s="8"/>
      <c r="J119" s="8"/>
      <c r="K119" s="8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 s="1"/>
      <c r="B120" s="1"/>
      <c r="C120" s="1"/>
      <c r="D120" s="8"/>
      <c r="E120" s="8"/>
      <c r="F120" s="8"/>
      <c r="G120" s="8"/>
      <c r="H120" s="8"/>
      <c r="I120" s="8"/>
      <c r="J120" s="8"/>
      <c r="K120" s="8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 s="1"/>
      <c r="B121" s="1"/>
      <c r="C121" s="1"/>
      <c r="D121" s="8"/>
      <c r="E121" s="8"/>
      <c r="F121" s="8"/>
      <c r="G121" s="8"/>
      <c r="H121" s="8"/>
      <c r="I121" s="8"/>
      <c r="J121" s="8"/>
      <c r="K121" s="8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 s="1"/>
      <c r="B122" s="1"/>
      <c r="C122" s="1"/>
      <c r="D122" s="8"/>
      <c r="E122" s="8"/>
      <c r="F122" s="8"/>
      <c r="G122" s="8"/>
      <c r="H122" s="8"/>
      <c r="I122" s="8"/>
      <c r="J122" s="8"/>
      <c r="K122" s="8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 s="1"/>
      <c r="B123" s="1"/>
      <c r="C123" s="1"/>
      <c r="D123" s="8"/>
      <c r="E123" s="8"/>
      <c r="F123" s="8"/>
      <c r="G123" s="8"/>
      <c r="H123" s="8"/>
      <c r="I123" s="8"/>
      <c r="J123" s="8"/>
      <c r="K123" s="8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 s="1"/>
      <c r="B124" s="1"/>
      <c r="C124" s="1"/>
      <c r="D124" s="8"/>
      <c r="E124" s="8"/>
      <c r="F124" s="8"/>
      <c r="G124" s="8"/>
      <c r="H124" s="8"/>
      <c r="I124" s="8"/>
      <c r="J124" s="8"/>
      <c r="K124" s="8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 s="1"/>
      <c r="B125" s="1"/>
      <c r="C125" s="1"/>
      <c r="D125" s="8"/>
      <c r="E125" s="8"/>
      <c r="F125" s="8"/>
      <c r="G125" s="8"/>
      <c r="H125" s="8"/>
      <c r="I125" s="8"/>
      <c r="J125" s="8"/>
      <c r="K125" s="8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 s="1"/>
      <c r="B126" s="1"/>
      <c r="C126" s="1"/>
      <c r="D126" s="8"/>
      <c r="E126" s="8"/>
      <c r="F126" s="8"/>
      <c r="G126" s="8"/>
      <c r="H126" s="8"/>
      <c r="I126" s="8"/>
      <c r="J126" s="8"/>
      <c r="K126" s="8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 s="1"/>
      <c r="B127" s="1"/>
      <c r="C127" s="1"/>
      <c r="D127" s="8"/>
      <c r="E127" s="8"/>
      <c r="F127" s="8"/>
      <c r="G127" s="8"/>
      <c r="H127" s="8"/>
      <c r="I127" s="8"/>
      <c r="J127" s="8"/>
      <c r="K127" s="8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 s="1"/>
      <c r="B128" s="1"/>
      <c r="C128" s="1"/>
      <c r="D128" s="8"/>
      <c r="E128" s="8"/>
      <c r="F128" s="8"/>
      <c r="G128" s="8"/>
      <c r="H128" s="8"/>
      <c r="I128" s="8"/>
      <c r="J128" s="8"/>
      <c r="K128" s="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 s="1"/>
      <c r="B129" s="1"/>
      <c r="C129" s="1"/>
      <c r="D129" s="8"/>
      <c r="E129" s="8"/>
      <c r="F129" s="8"/>
      <c r="G129" s="8"/>
      <c r="H129" s="8"/>
      <c r="I129" s="8"/>
      <c r="J129" s="8"/>
      <c r="K129" s="8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 s="1"/>
      <c r="B130" s="1"/>
      <c r="C130" s="1"/>
      <c r="D130" s="8"/>
      <c r="E130" s="8"/>
      <c r="F130" s="8"/>
      <c r="G130" s="8"/>
      <c r="H130" s="8"/>
      <c r="I130" s="8"/>
      <c r="J130" s="8"/>
      <c r="K130" s="8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 s="1"/>
      <c r="B131" s="1"/>
      <c r="C131" s="1"/>
      <c r="D131" s="8"/>
      <c r="E131" s="8"/>
      <c r="F131" s="8"/>
      <c r="G131" s="8"/>
      <c r="H131" s="8"/>
      <c r="I131" s="8"/>
      <c r="J131" s="8"/>
      <c r="K131" s="8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 s="1"/>
      <c r="B132" s="1"/>
      <c r="C132" s="1"/>
      <c r="D132" s="8"/>
      <c r="E132" s="8"/>
      <c r="F132" s="8"/>
      <c r="G132" s="8"/>
      <c r="H132" s="8"/>
      <c r="I132" s="8"/>
      <c r="J132" s="8"/>
      <c r="K132" s="8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 s="1"/>
      <c r="B133" s="1"/>
      <c r="C133" s="1"/>
      <c r="D133" s="8"/>
      <c r="E133" s="8"/>
      <c r="F133" s="8"/>
      <c r="G133" s="8"/>
      <c r="H133" s="8"/>
      <c r="I133" s="8"/>
      <c r="J133" s="8"/>
      <c r="K133" s="8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 s="1"/>
      <c r="B134" s="1"/>
      <c r="C134" s="1"/>
      <c r="D134" s="8"/>
      <c r="E134" s="8"/>
      <c r="F134" s="8"/>
      <c r="G134" s="8"/>
      <c r="H134" s="8"/>
      <c r="I134" s="8"/>
      <c r="J134" s="8"/>
      <c r="K134" s="8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 s="1"/>
      <c r="B135" s="1"/>
      <c r="C135" s="1"/>
      <c r="D135" s="8"/>
      <c r="E135" s="8"/>
      <c r="F135" s="8"/>
      <c r="G135" s="8"/>
      <c r="H135" s="8"/>
      <c r="I135" s="8"/>
      <c r="J135" s="8"/>
      <c r="K135" s="8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 s="1"/>
      <c r="B136" s="1"/>
      <c r="C136" s="1"/>
      <c r="D136" s="8"/>
      <c r="E136" s="8"/>
      <c r="F136" s="8"/>
      <c r="G136" s="8"/>
      <c r="H136" s="8"/>
      <c r="I136" s="8"/>
      <c r="J136" s="8"/>
      <c r="K136" s="8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 s="1"/>
      <c r="B137" s="1"/>
      <c r="C137" s="1"/>
      <c r="D137" s="8"/>
      <c r="E137" s="8"/>
      <c r="F137" s="8"/>
      <c r="G137" s="8"/>
      <c r="H137" s="8"/>
      <c r="I137" s="8"/>
      <c r="J137" s="8"/>
      <c r="K137" s="8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 s="1"/>
      <c r="B138" s="1"/>
      <c r="C138" s="1"/>
      <c r="D138" s="8"/>
      <c r="E138" s="8"/>
      <c r="F138" s="8"/>
      <c r="G138" s="8"/>
      <c r="H138" s="8"/>
      <c r="I138" s="8"/>
      <c r="J138" s="8"/>
      <c r="K138" s="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 s="1"/>
      <c r="B139" s="1"/>
      <c r="C139" s="1"/>
      <c r="D139" s="8"/>
      <c r="E139" s="8"/>
      <c r="F139" s="8"/>
      <c r="G139" s="8"/>
      <c r="H139" s="8"/>
      <c r="I139" s="8"/>
      <c r="J139" s="8"/>
      <c r="K139" s="8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 s="1"/>
      <c r="B140" s="1"/>
      <c r="C140" s="1"/>
      <c r="D140" s="8"/>
      <c r="E140" s="8"/>
      <c r="F140" s="8"/>
      <c r="G140" s="8"/>
      <c r="H140" s="8"/>
      <c r="I140" s="8"/>
      <c r="J140" s="8"/>
      <c r="K140" s="8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 s="1"/>
      <c r="B141" s="1"/>
      <c r="C141" s="1"/>
      <c r="D141" s="8"/>
      <c r="E141" s="8"/>
      <c r="F141" s="8"/>
      <c r="G141" s="8"/>
      <c r="H141" s="8"/>
      <c r="I141" s="8"/>
      <c r="J141" s="8"/>
      <c r="K141" s="8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 s="1"/>
      <c r="B142" s="1"/>
      <c r="C142" s="1"/>
      <c r="D142" s="8"/>
      <c r="E142" s="8"/>
      <c r="F142" s="8"/>
      <c r="G142" s="8"/>
      <c r="H142" s="8"/>
      <c r="I142" s="8"/>
      <c r="J142" s="8"/>
      <c r="K142" s="8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 s="1"/>
      <c r="B143" s="1"/>
      <c r="C143" s="1"/>
      <c r="D143" s="8"/>
      <c r="E143" s="8"/>
      <c r="F143" s="8"/>
      <c r="G143" s="8"/>
      <c r="H143" s="8"/>
      <c r="I143" s="8"/>
      <c r="J143" s="8"/>
      <c r="K143" s="8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 s="1"/>
      <c r="B144" s="1"/>
      <c r="C144" s="1"/>
      <c r="D144" s="8"/>
      <c r="E144" s="8"/>
      <c r="F144" s="8"/>
      <c r="G144" s="8"/>
      <c r="H144" s="8"/>
      <c r="I144" s="8"/>
      <c r="J144" s="8"/>
      <c r="K144" s="8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 s="1"/>
      <c r="B145" s="1"/>
      <c r="C145" s="1"/>
      <c r="D145" s="8"/>
      <c r="E145" s="8"/>
      <c r="F145" s="8"/>
      <c r="G145" s="8"/>
      <c r="H145" s="8"/>
      <c r="I145" s="8"/>
      <c r="J145" s="8"/>
      <c r="K145" s="8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 s="1"/>
      <c r="B146" s="1"/>
      <c r="C146" s="1"/>
      <c r="D146" s="8"/>
      <c r="E146" s="8"/>
      <c r="F146" s="8"/>
      <c r="G146" s="8"/>
      <c r="H146" s="8"/>
      <c r="I146" s="8"/>
      <c r="J146" s="8"/>
      <c r="K146" s="8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 s="1"/>
      <c r="B147" s="1"/>
      <c r="C147" s="1"/>
      <c r="D147" s="8"/>
      <c r="E147" s="8"/>
      <c r="F147" s="8"/>
      <c r="G147" s="8"/>
      <c r="H147" s="8"/>
      <c r="I147" s="8"/>
      <c r="J147" s="8"/>
      <c r="K147" s="8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 s="1"/>
      <c r="B148" s="1"/>
      <c r="C148" s="1"/>
      <c r="D148" s="8"/>
      <c r="E148" s="8"/>
      <c r="F148" s="8"/>
      <c r="G148" s="8"/>
      <c r="H148" s="8"/>
      <c r="I148" s="8"/>
      <c r="J148" s="8"/>
      <c r="K148" s="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 s="1"/>
      <c r="B149" s="1"/>
      <c r="C149" s="1"/>
      <c r="D149" s="8"/>
      <c r="E149" s="8"/>
      <c r="F149" s="8"/>
      <c r="G149" s="8"/>
      <c r="H149" s="8"/>
      <c r="I149" s="8"/>
      <c r="J149" s="8"/>
      <c r="K149" s="8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 s="1"/>
      <c r="B150" s="1"/>
      <c r="C150" s="1"/>
      <c r="D150" s="8"/>
      <c r="E150" s="8"/>
      <c r="F150" s="8"/>
      <c r="G150" s="8"/>
      <c r="H150" s="8"/>
      <c r="I150" s="8"/>
      <c r="J150" s="8"/>
      <c r="K150" s="8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 s="1"/>
      <c r="B151" s="1"/>
      <c r="C151" s="1"/>
      <c r="D151" s="8"/>
      <c r="E151" s="8"/>
      <c r="F151" s="8"/>
      <c r="G151" s="8"/>
      <c r="H151" s="8"/>
      <c r="I151" s="8"/>
      <c r="J151" s="8"/>
      <c r="K151" s="8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 s="1"/>
      <c r="B152" s="1"/>
      <c r="C152" s="1"/>
      <c r="D152" s="8"/>
      <c r="E152" s="8"/>
      <c r="F152" s="8"/>
      <c r="G152" s="8"/>
      <c r="H152" s="8"/>
      <c r="I152" s="8"/>
      <c r="J152" s="8"/>
      <c r="K152" s="8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 s="1"/>
      <c r="B153" s="1"/>
      <c r="C153" s="1"/>
      <c r="D153" s="8"/>
      <c r="E153" s="8"/>
      <c r="F153" s="8"/>
      <c r="G153" s="8"/>
      <c r="H153" s="8"/>
      <c r="I153" s="8"/>
      <c r="J153" s="8"/>
      <c r="K153" s="8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 s="1"/>
      <c r="B154" s="1"/>
      <c r="C154" s="1"/>
      <c r="D154" s="8"/>
      <c r="E154" s="8"/>
      <c r="F154" s="8"/>
      <c r="G154" s="8"/>
      <c r="H154" s="8"/>
      <c r="I154" s="8"/>
      <c r="J154" s="8"/>
      <c r="K154" s="8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 s="1"/>
      <c r="B155" s="1"/>
      <c r="C155" s="1"/>
      <c r="D155" s="8"/>
      <c r="E155" s="8"/>
      <c r="F155" s="8"/>
      <c r="G155" s="8"/>
      <c r="H155" s="8"/>
      <c r="I155" s="8"/>
      <c r="J155" s="8"/>
      <c r="K155" s="8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 s="1"/>
      <c r="B156" s="1"/>
      <c r="C156" s="1"/>
      <c r="D156" s="8"/>
      <c r="E156" s="8"/>
      <c r="F156" s="8"/>
      <c r="G156" s="8"/>
      <c r="H156" s="8"/>
      <c r="I156" s="8"/>
      <c r="J156" s="8"/>
      <c r="K156" s="8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 s="1"/>
      <c r="B157" s="1"/>
      <c r="C157" s="1"/>
      <c r="D157" s="8"/>
      <c r="E157" s="8"/>
      <c r="F157" s="8"/>
      <c r="G157" s="8"/>
      <c r="H157" s="8"/>
      <c r="I157" s="8"/>
      <c r="J157" s="8"/>
      <c r="K157" s="8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 s="1"/>
      <c r="B158" s="1"/>
      <c r="C158" s="1"/>
      <c r="D158" s="8"/>
      <c r="E158" s="8"/>
      <c r="F158" s="8"/>
      <c r="G158" s="8"/>
      <c r="H158" s="8"/>
      <c r="I158" s="8"/>
      <c r="J158" s="8"/>
      <c r="K158" s="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 s="1"/>
      <c r="B159" s="1"/>
      <c r="C159" s="1"/>
      <c r="D159" s="8"/>
      <c r="E159" s="8"/>
      <c r="F159" s="8"/>
      <c r="G159" s="8"/>
      <c r="H159" s="8"/>
      <c r="I159" s="8"/>
      <c r="J159" s="8"/>
      <c r="K159" s="8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 s="1"/>
      <c r="B160" s="1"/>
      <c r="C160" s="1"/>
      <c r="D160" s="8"/>
      <c r="E160" s="8"/>
      <c r="F160" s="8"/>
      <c r="G160" s="8"/>
      <c r="H160" s="8"/>
      <c r="I160" s="8"/>
      <c r="J160" s="8"/>
      <c r="K160" s="8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 s="1"/>
      <c r="B161" s="1"/>
      <c r="C161" s="1"/>
      <c r="D161" s="8"/>
      <c r="E161" s="8"/>
      <c r="F161" s="8"/>
      <c r="G161" s="8"/>
      <c r="H161" s="8"/>
      <c r="I161" s="8"/>
      <c r="J161" s="8"/>
      <c r="K161" s="8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 s="1"/>
      <c r="B162" s="1"/>
      <c r="C162" s="1"/>
      <c r="D162" s="8"/>
      <c r="E162" s="8"/>
      <c r="F162" s="8"/>
      <c r="G162" s="8"/>
      <c r="H162" s="8"/>
      <c r="I162" s="8"/>
      <c r="J162" s="8"/>
      <c r="K162" s="8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 s="1"/>
      <c r="B163" s="1"/>
      <c r="C163" s="1"/>
      <c r="D163" s="8"/>
      <c r="E163" s="8"/>
      <c r="F163" s="8"/>
      <c r="G163" s="8"/>
      <c r="H163" s="8"/>
      <c r="I163" s="8"/>
      <c r="J163" s="8"/>
      <c r="K163" s="8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 s="1"/>
      <c r="B164" s="1"/>
      <c r="C164" s="1"/>
      <c r="D164" s="8"/>
      <c r="E164" s="8"/>
      <c r="F164" s="8"/>
      <c r="G164" s="8"/>
      <c r="H164" s="8"/>
      <c r="I164" s="8"/>
      <c r="J164" s="8"/>
      <c r="K164" s="8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 s="1"/>
      <c r="B165" s="1"/>
      <c r="C165" s="1"/>
      <c r="D165" s="8"/>
      <c r="E165" s="8"/>
      <c r="F165" s="8"/>
      <c r="G165" s="8"/>
      <c r="H165" s="8"/>
      <c r="I165" s="8"/>
      <c r="J165" s="8"/>
      <c r="K165" s="8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 s="1"/>
      <c r="B166" s="1"/>
      <c r="C166" s="1"/>
      <c r="D166" s="8"/>
      <c r="E166" s="8"/>
      <c r="F166" s="8"/>
      <c r="G166" s="8"/>
      <c r="H166" s="8"/>
      <c r="I166" s="8"/>
      <c r="J166" s="8"/>
      <c r="K166" s="8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 s="1"/>
      <c r="B167" s="1"/>
      <c r="C167" s="1"/>
      <c r="D167" s="8"/>
      <c r="E167" s="8"/>
      <c r="F167" s="8"/>
      <c r="G167" s="8"/>
      <c r="H167" s="8"/>
      <c r="I167" s="8"/>
      <c r="J167" s="8"/>
      <c r="K167" s="8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 s="1"/>
      <c r="B168" s="1"/>
      <c r="C168" s="1"/>
      <c r="D168" s="8"/>
      <c r="E168" s="8"/>
      <c r="F168" s="8"/>
      <c r="G168" s="8"/>
      <c r="H168" s="8"/>
      <c r="I168" s="8"/>
      <c r="J168" s="8"/>
      <c r="K168" s="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2:23" ht="12.75">
      <c r="B169" s="1"/>
      <c r="C169" s="1"/>
      <c r="D169" s="8"/>
      <c r="E169" s="8"/>
      <c r="F169" s="8"/>
      <c r="G169" s="8"/>
      <c r="H169" s="8"/>
      <c r="I169" s="8"/>
      <c r="J169" s="8"/>
      <c r="K169" s="8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2:23" ht="12.75">
      <c r="L170"/>
      <c r="M170"/>
      <c r="N170"/>
      <c r="O170"/>
      <c r="P170"/>
      <c r="Q170"/>
      <c r="R170"/>
      <c r="S170"/>
      <c r="T170"/>
      <c r="U170"/>
      <c r="V170"/>
      <c r="W170"/>
    </row>
    <row r="171" spans="12:23" ht="12.75">
      <c r="L171"/>
      <c r="M171"/>
      <c r="N171"/>
      <c r="O171"/>
      <c r="P171"/>
      <c r="Q171"/>
      <c r="R171"/>
      <c r="S171"/>
      <c r="T171"/>
      <c r="U171"/>
      <c r="V171"/>
      <c r="W171"/>
    </row>
    <row r="172" spans="12:23" ht="12.75">
      <c r="L172"/>
      <c r="M172"/>
      <c r="N172"/>
      <c r="O172"/>
      <c r="P172"/>
      <c r="Q172"/>
      <c r="R172"/>
      <c r="S172"/>
      <c r="T172"/>
      <c r="U172"/>
      <c r="V172"/>
      <c r="W172"/>
    </row>
    <row r="173" spans="12:23" ht="12.75">
      <c r="L173"/>
      <c r="M173"/>
      <c r="N173"/>
      <c r="O173"/>
      <c r="P173"/>
      <c r="Q173"/>
      <c r="R173"/>
      <c r="S173"/>
      <c r="T173"/>
      <c r="U173"/>
      <c r="V173"/>
      <c r="W173"/>
    </row>
    <row r="174" spans="12:23" ht="12.75">
      <c r="L174"/>
      <c r="M174"/>
      <c r="N174"/>
      <c r="O174"/>
      <c r="P174"/>
      <c r="Q174"/>
      <c r="R174"/>
      <c r="S174"/>
      <c r="T174"/>
      <c r="U174"/>
      <c r="V174"/>
      <c r="W174"/>
    </row>
    <row r="175" spans="12:23" ht="12.75">
      <c r="L175"/>
      <c r="M175"/>
      <c r="N175"/>
      <c r="O175"/>
      <c r="P175"/>
      <c r="Q175"/>
      <c r="R175"/>
      <c r="S175"/>
      <c r="T175"/>
      <c r="U175"/>
      <c r="V175"/>
      <c r="W175"/>
    </row>
    <row r="176" spans="12:23" ht="12.75">
      <c r="L176"/>
      <c r="M176"/>
      <c r="N176"/>
      <c r="O176"/>
      <c r="P176"/>
      <c r="Q176"/>
      <c r="R176"/>
      <c r="S176"/>
      <c r="T176"/>
      <c r="U176"/>
      <c r="V176"/>
      <c r="W176"/>
    </row>
    <row r="177" spans="12:23" ht="12.75">
      <c r="L177"/>
      <c r="M177"/>
      <c r="N177"/>
      <c r="O177"/>
      <c r="P177"/>
      <c r="Q177"/>
      <c r="R177"/>
      <c r="S177"/>
      <c r="T177"/>
      <c r="U177"/>
      <c r="V177"/>
      <c r="W177"/>
    </row>
    <row r="178" spans="12:23" ht="12.75">
      <c r="L178"/>
      <c r="M178"/>
      <c r="N178"/>
      <c r="O178"/>
      <c r="P178"/>
      <c r="Q178"/>
      <c r="R178"/>
      <c r="S178"/>
      <c r="T178"/>
      <c r="U178"/>
      <c r="V178"/>
      <c r="W178"/>
    </row>
    <row r="179" spans="12:23" ht="12.75">
      <c r="L179"/>
      <c r="M179"/>
      <c r="N179"/>
      <c r="O179"/>
      <c r="P179"/>
      <c r="Q179"/>
      <c r="R179"/>
      <c r="S179"/>
      <c r="T179"/>
      <c r="U179"/>
      <c r="V179"/>
      <c r="W179"/>
    </row>
    <row r="180" spans="12:23" ht="12.75">
      <c r="L180"/>
      <c r="M180"/>
      <c r="N180"/>
      <c r="O180"/>
      <c r="P180"/>
      <c r="Q180"/>
      <c r="R180"/>
      <c r="S180"/>
      <c r="T180"/>
      <c r="U180"/>
      <c r="V180"/>
      <c r="W180"/>
    </row>
    <row r="181" spans="12:23" ht="12.75">
      <c r="L181"/>
      <c r="M181"/>
      <c r="N181"/>
      <c r="O181"/>
      <c r="P181"/>
      <c r="Q181"/>
      <c r="R181"/>
      <c r="S181"/>
      <c r="T181"/>
      <c r="U181"/>
      <c r="V181"/>
      <c r="W181"/>
    </row>
    <row r="182" spans="12:23" ht="12.75">
      <c r="L182"/>
      <c r="M182"/>
      <c r="N182"/>
      <c r="O182"/>
      <c r="P182"/>
      <c r="Q182"/>
      <c r="R182"/>
      <c r="S182"/>
      <c r="T182"/>
      <c r="U182"/>
      <c r="V182"/>
      <c r="W182"/>
    </row>
    <row r="183" spans="12:23" ht="12.75">
      <c r="L183"/>
      <c r="M183"/>
      <c r="N183"/>
      <c r="O183"/>
      <c r="P183"/>
      <c r="Q183"/>
      <c r="R183"/>
      <c r="S183"/>
      <c r="T183"/>
      <c r="U183"/>
      <c r="V183"/>
      <c r="W183"/>
    </row>
    <row r="184" spans="12:23" ht="12.75">
      <c r="L184"/>
      <c r="M184"/>
      <c r="N184"/>
      <c r="O184"/>
      <c r="P184"/>
      <c r="Q184"/>
      <c r="R184"/>
      <c r="S184"/>
      <c r="T184"/>
      <c r="U184"/>
      <c r="V184"/>
      <c r="W184"/>
    </row>
    <row r="185" spans="12:23" ht="12.75">
      <c r="L185"/>
      <c r="M185"/>
      <c r="N185"/>
      <c r="O185"/>
      <c r="P185"/>
      <c r="Q185"/>
      <c r="R185"/>
      <c r="S185"/>
      <c r="T185"/>
      <c r="U185"/>
      <c r="V185"/>
      <c r="W185"/>
    </row>
    <row r="186" spans="12:23" ht="12.75">
      <c r="L186"/>
      <c r="M186"/>
      <c r="N186"/>
      <c r="O186"/>
      <c r="P186"/>
      <c r="Q186"/>
      <c r="R186"/>
      <c r="S186"/>
      <c r="T186"/>
      <c r="U186"/>
      <c r="V186"/>
      <c r="W186"/>
    </row>
    <row r="187" spans="12:23" ht="12.75">
      <c r="L187"/>
      <c r="M187"/>
      <c r="N187"/>
      <c r="O187"/>
      <c r="P187"/>
      <c r="Q187"/>
      <c r="R187"/>
      <c r="S187"/>
      <c r="T187"/>
      <c r="U187"/>
      <c r="V187"/>
      <c r="W187"/>
    </row>
    <row r="188" spans="12:23" ht="12.75">
      <c r="L188"/>
      <c r="M188"/>
      <c r="N188"/>
      <c r="O188"/>
      <c r="P188"/>
      <c r="Q188"/>
      <c r="R188"/>
      <c r="S188"/>
      <c r="T188"/>
      <c r="U188"/>
      <c r="V188"/>
      <c r="W188"/>
    </row>
    <row r="189" spans="12:23" ht="12.75">
      <c r="L189"/>
      <c r="M189"/>
      <c r="N189"/>
      <c r="O189"/>
      <c r="P189"/>
      <c r="Q189"/>
      <c r="R189"/>
      <c r="S189"/>
      <c r="T189"/>
      <c r="U189"/>
      <c r="V189"/>
      <c r="W189"/>
    </row>
    <row r="190" spans="12:23" ht="12.75">
      <c r="L190"/>
      <c r="M190"/>
      <c r="N190"/>
      <c r="O190"/>
      <c r="P190"/>
      <c r="Q190"/>
      <c r="R190"/>
      <c r="S190"/>
      <c r="T190"/>
      <c r="U190"/>
      <c r="V190"/>
      <c r="W190"/>
    </row>
    <row r="191" spans="12:23" ht="12.75">
      <c r="L191"/>
      <c r="M191"/>
      <c r="N191"/>
      <c r="O191"/>
      <c r="P191"/>
      <c r="Q191"/>
      <c r="R191"/>
      <c r="S191"/>
      <c r="T191"/>
      <c r="U191"/>
      <c r="V191"/>
      <c r="W191"/>
    </row>
    <row r="192" spans="12:23" ht="12.75">
      <c r="L192"/>
      <c r="M192"/>
      <c r="N192"/>
      <c r="O192"/>
      <c r="P192"/>
      <c r="Q192"/>
      <c r="R192"/>
      <c r="S192"/>
      <c r="T192"/>
      <c r="U192"/>
      <c r="V192"/>
      <c r="W192"/>
    </row>
  </sheetData>
  <sheetProtection/>
  <printOptions/>
  <pageMargins left="0.6299212598425197" right="0.6299212598425197" top="0.7480314960629921" bottom="0.7480314960629921" header="0.31496062992125984" footer="0.31496062992125984"/>
  <pageSetup horizontalDpi="600" verticalDpi="600" orientation="landscape" scale="86" r:id="rId1"/>
  <rowBreaks count="2" manualBreakCount="2">
    <brk id="37" max="21" man="1"/>
    <brk id="73" max="21" man="1"/>
  </rowBreaks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9"/>
  <sheetViews>
    <sheetView zoomScaleSheetLayoutView="100" zoomScalePageLayoutView="0" workbookViewId="0" topLeftCell="A1">
      <pane xSplit="21" ySplit="1" topLeftCell="V56" activePane="bottomRight" state="frozen"/>
      <selection pane="topLeft" activeCell="A1" sqref="A1"/>
      <selection pane="topRight" activeCell="V1" sqref="V1"/>
      <selection pane="bottomLeft" activeCell="A2" sqref="A2"/>
      <selection pane="bottomRight" activeCell="B78" sqref="B78"/>
    </sheetView>
  </sheetViews>
  <sheetFormatPr defaultColWidth="8.7109375" defaultRowHeight="12.75"/>
  <cols>
    <col min="1" max="1" width="7.28125" style="0" bestFit="1" customWidth="1"/>
    <col min="2" max="2" width="23.7109375" style="0" customWidth="1"/>
    <col min="3" max="3" width="20.28125" style="0" customWidth="1"/>
    <col min="4" max="11" width="4.7109375" style="7" customWidth="1"/>
    <col min="12" max="12" width="4.7109375" style="141" customWidth="1"/>
    <col min="13" max="21" width="4.7109375" style="7" customWidth="1"/>
    <col min="22" max="22" width="10.7109375" style="142" bestFit="1" customWidth="1"/>
  </cols>
  <sheetData>
    <row r="1" spans="1:22" s="6" customFormat="1" ht="17.25">
      <c r="A1" s="5" t="s">
        <v>18</v>
      </c>
      <c r="B1" s="5" t="s">
        <v>20</v>
      </c>
      <c r="C1" s="5" t="s">
        <v>21</v>
      </c>
      <c r="D1" s="111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7</v>
      </c>
      <c r="K1" s="112">
        <v>8</v>
      </c>
      <c r="L1" s="110">
        <v>9</v>
      </c>
      <c r="M1" s="111">
        <v>10</v>
      </c>
      <c r="N1" s="112">
        <v>11</v>
      </c>
      <c r="O1" s="112">
        <v>12</v>
      </c>
      <c r="P1" s="112">
        <v>13</v>
      </c>
      <c r="Q1" s="112">
        <v>14</v>
      </c>
      <c r="R1" s="112">
        <v>15</v>
      </c>
      <c r="S1" s="112">
        <v>16</v>
      </c>
      <c r="T1" s="112">
        <v>17</v>
      </c>
      <c r="U1" s="110">
        <v>18</v>
      </c>
      <c r="V1" s="102" t="s">
        <v>22</v>
      </c>
    </row>
    <row r="2" spans="1:22" s="6" customFormat="1" ht="6.75" customHeight="1" thickBot="1">
      <c r="A2" s="53"/>
      <c r="B2" s="53"/>
      <c r="C2" s="53"/>
      <c r="D2" s="113"/>
      <c r="E2" s="114"/>
      <c r="F2" s="114"/>
      <c r="G2" s="114"/>
      <c r="H2" s="114"/>
      <c r="I2" s="114"/>
      <c r="J2" s="114"/>
      <c r="K2" s="114"/>
      <c r="L2" s="115"/>
      <c r="M2" s="113"/>
      <c r="N2" s="114"/>
      <c r="O2" s="114"/>
      <c r="P2" s="114"/>
      <c r="Q2" s="114"/>
      <c r="R2" s="114"/>
      <c r="S2" s="114"/>
      <c r="T2" s="114"/>
      <c r="U2" s="115"/>
      <c r="V2" s="115"/>
    </row>
    <row r="3" spans="1:22" ht="15">
      <c r="A3" s="55" t="s">
        <v>16</v>
      </c>
      <c r="B3" s="56" t="s">
        <v>54</v>
      </c>
      <c r="C3" s="75" t="s">
        <v>55</v>
      </c>
      <c r="D3" s="116">
        <v>4</v>
      </c>
      <c r="E3" s="117">
        <v>4</v>
      </c>
      <c r="F3" s="117">
        <v>1</v>
      </c>
      <c r="G3" s="117">
        <v>4</v>
      </c>
      <c r="H3" s="117">
        <v>9</v>
      </c>
      <c r="I3" s="117">
        <v>4</v>
      </c>
      <c r="J3" s="117">
        <v>5</v>
      </c>
      <c r="K3" s="117">
        <v>3</v>
      </c>
      <c r="L3" s="118">
        <v>4</v>
      </c>
      <c r="M3" s="119">
        <v>5</v>
      </c>
      <c r="N3" s="120">
        <v>4</v>
      </c>
      <c r="O3" s="120">
        <v>3</v>
      </c>
      <c r="P3" s="120">
        <v>5</v>
      </c>
      <c r="Q3" s="120">
        <v>5</v>
      </c>
      <c r="R3" s="120">
        <v>4</v>
      </c>
      <c r="S3" s="120">
        <v>4</v>
      </c>
      <c r="T3" s="120">
        <v>3</v>
      </c>
      <c r="U3" s="118">
        <v>4</v>
      </c>
      <c r="V3" s="121">
        <f aca="true" t="shared" si="0" ref="V3:V26">SUM(D3:U3)</f>
        <v>75</v>
      </c>
    </row>
    <row r="4" spans="1:22" ht="15">
      <c r="A4" s="55" t="s">
        <v>16</v>
      </c>
      <c r="B4" s="56" t="s">
        <v>54</v>
      </c>
      <c r="C4" s="75" t="s">
        <v>56</v>
      </c>
      <c r="D4" s="122">
        <v>5</v>
      </c>
      <c r="E4" s="123">
        <v>5</v>
      </c>
      <c r="F4" s="123">
        <v>3</v>
      </c>
      <c r="G4" s="123">
        <v>5</v>
      </c>
      <c r="H4" s="123">
        <v>7</v>
      </c>
      <c r="I4" s="123">
        <v>4</v>
      </c>
      <c r="J4" s="123">
        <v>4</v>
      </c>
      <c r="K4" s="123">
        <v>3</v>
      </c>
      <c r="L4" s="124">
        <v>4</v>
      </c>
      <c r="M4" s="125">
        <v>6</v>
      </c>
      <c r="N4" s="126">
        <v>5</v>
      </c>
      <c r="O4" s="126">
        <v>3</v>
      </c>
      <c r="P4" s="126">
        <v>5</v>
      </c>
      <c r="Q4" s="126">
        <v>5</v>
      </c>
      <c r="R4" s="126">
        <v>5</v>
      </c>
      <c r="S4" s="126">
        <v>5</v>
      </c>
      <c r="T4" s="126">
        <v>4</v>
      </c>
      <c r="U4" s="124">
        <v>6</v>
      </c>
      <c r="V4" s="121">
        <f t="shared" si="0"/>
        <v>84</v>
      </c>
    </row>
    <row r="5" spans="1:22" ht="15">
      <c r="A5" s="55" t="s">
        <v>16</v>
      </c>
      <c r="B5" s="56" t="s">
        <v>54</v>
      </c>
      <c r="C5" s="75" t="s">
        <v>57</v>
      </c>
      <c r="D5" s="122">
        <v>6</v>
      </c>
      <c r="E5" s="123">
        <v>6</v>
      </c>
      <c r="F5" s="123">
        <v>3</v>
      </c>
      <c r="G5" s="123">
        <v>6</v>
      </c>
      <c r="H5" s="123">
        <v>6</v>
      </c>
      <c r="I5" s="123">
        <v>4</v>
      </c>
      <c r="J5" s="123">
        <v>5</v>
      </c>
      <c r="K5" s="123">
        <v>7</v>
      </c>
      <c r="L5" s="124">
        <v>5</v>
      </c>
      <c r="M5" s="122">
        <v>5</v>
      </c>
      <c r="N5" s="123">
        <v>6</v>
      </c>
      <c r="O5" s="123">
        <v>5</v>
      </c>
      <c r="P5" s="123">
        <v>7</v>
      </c>
      <c r="Q5" s="123">
        <v>5</v>
      </c>
      <c r="R5" s="123">
        <v>5</v>
      </c>
      <c r="S5" s="123">
        <v>6</v>
      </c>
      <c r="T5" s="123">
        <v>4</v>
      </c>
      <c r="U5" s="124">
        <v>5</v>
      </c>
      <c r="V5" s="121">
        <f t="shared" si="0"/>
        <v>96</v>
      </c>
    </row>
    <row r="6" spans="1:22" ht="15">
      <c r="A6" s="55" t="s">
        <v>16</v>
      </c>
      <c r="B6" s="56" t="s">
        <v>54</v>
      </c>
      <c r="C6" s="81" t="s">
        <v>58</v>
      </c>
      <c r="D6" s="122">
        <v>5</v>
      </c>
      <c r="E6" s="123">
        <v>6</v>
      </c>
      <c r="F6" s="123">
        <v>3</v>
      </c>
      <c r="G6" s="123">
        <v>8</v>
      </c>
      <c r="H6" s="123">
        <v>6</v>
      </c>
      <c r="I6" s="123">
        <v>5</v>
      </c>
      <c r="J6" s="123">
        <v>4</v>
      </c>
      <c r="K6" s="123">
        <v>3</v>
      </c>
      <c r="L6" s="124">
        <v>5</v>
      </c>
      <c r="M6" s="122">
        <v>4</v>
      </c>
      <c r="N6" s="123">
        <v>6</v>
      </c>
      <c r="O6" s="123">
        <v>3</v>
      </c>
      <c r="P6" s="123">
        <v>5</v>
      </c>
      <c r="Q6" s="123">
        <v>5</v>
      </c>
      <c r="R6" s="123">
        <v>5</v>
      </c>
      <c r="S6" s="123">
        <v>4</v>
      </c>
      <c r="T6" s="123">
        <v>4</v>
      </c>
      <c r="U6" s="124">
        <v>5</v>
      </c>
      <c r="V6" s="121">
        <f t="shared" si="0"/>
        <v>86</v>
      </c>
    </row>
    <row r="7" spans="1:22" s="12" customFormat="1" ht="15">
      <c r="A7" s="28" t="s">
        <v>16</v>
      </c>
      <c r="B7" s="28" t="str">
        <f>B3</f>
        <v>West Island College 2A</v>
      </c>
      <c r="C7" s="36" t="s">
        <v>17</v>
      </c>
      <c r="D7" s="127">
        <f aca="true" t="shared" si="1" ref="D7:U7">SUM(D3:D6)-MAX(D3:D6)</f>
        <v>14</v>
      </c>
      <c r="E7" s="128">
        <f t="shared" si="1"/>
        <v>15</v>
      </c>
      <c r="F7" s="128">
        <f t="shared" si="1"/>
        <v>7</v>
      </c>
      <c r="G7" s="128">
        <f t="shared" si="1"/>
        <v>15</v>
      </c>
      <c r="H7" s="128">
        <f t="shared" si="1"/>
        <v>19</v>
      </c>
      <c r="I7" s="128">
        <f t="shared" si="1"/>
        <v>12</v>
      </c>
      <c r="J7" s="128">
        <f t="shared" si="1"/>
        <v>13</v>
      </c>
      <c r="K7" s="128">
        <f t="shared" si="1"/>
        <v>9</v>
      </c>
      <c r="L7" s="87">
        <f t="shared" si="1"/>
        <v>13</v>
      </c>
      <c r="M7" s="127">
        <f t="shared" si="1"/>
        <v>14</v>
      </c>
      <c r="N7" s="128">
        <f t="shared" si="1"/>
        <v>15</v>
      </c>
      <c r="O7" s="128">
        <f t="shared" si="1"/>
        <v>9</v>
      </c>
      <c r="P7" s="128">
        <f t="shared" si="1"/>
        <v>15</v>
      </c>
      <c r="Q7" s="128">
        <f t="shared" si="1"/>
        <v>15</v>
      </c>
      <c r="R7" s="128">
        <f t="shared" si="1"/>
        <v>14</v>
      </c>
      <c r="S7" s="128">
        <f t="shared" si="1"/>
        <v>13</v>
      </c>
      <c r="T7" s="128">
        <f t="shared" si="1"/>
        <v>11</v>
      </c>
      <c r="U7" s="87">
        <f t="shared" si="1"/>
        <v>14</v>
      </c>
      <c r="V7" s="87">
        <f t="shared" si="0"/>
        <v>237</v>
      </c>
    </row>
    <row r="8" spans="1:22" ht="15">
      <c r="A8" s="55" t="s">
        <v>16</v>
      </c>
      <c r="B8" s="56" t="s">
        <v>59</v>
      </c>
      <c r="C8" s="73" t="s">
        <v>60</v>
      </c>
      <c r="D8" s="122">
        <v>4</v>
      </c>
      <c r="E8" s="123">
        <v>5</v>
      </c>
      <c r="F8" s="123">
        <v>5</v>
      </c>
      <c r="G8" s="123">
        <v>6</v>
      </c>
      <c r="H8" s="123">
        <v>5</v>
      </c>
      <c r="I8" s="123">
        <v>5</v>
      </c>
      <c r="J8" s="123">
        <v>6</v>
      </c>
      <c r="K8" s="123">
        <v>4</v>
      </c>
      <c r="L8" s="124">
        <v>4</v>
      </c>
      <c r="M8" s="125">
        <v>4</v>
      </c>
      <c r="N8" s="126">
        <v>4</v>
      </c>
      <c r="O8" s="126">
        <v>3</v>
      </c>
      <c r="P8" s="126">
        <v>6</v>
      </c>
      <c r="Q8" s="126">
        <v>4</v>
      </c>
      <c r="R8" s="126">
        <v>7</v>
      </c>
      <c r="S8" s="126">
        <v>5</v>
      </c>
      <c r="T8" s="126">
        <v>3</v>
      </c>
      <c r="U8" s="124">
        <v>4</v>
      </c>
      <c r="V8" s="121">
        <f t="shared" si="0"/>
        <v>84</v>
      </c>
    </row>
    <row r="9" spans="1:22" ht="15">
      <c r="A9" s="55" t="s">
        <v>16</v>
      </c>
      <c r="B9" s="56" t="s">
        <v>59</v>
      </c>
      <c r="C9" s="73" t="s">
        <v>61</v>
      </c>
      <c r="D9" s="122">
        <v>5</v>
      </c>
      <c r="E9" s="123">
        <v>7</v>
      </c>
      <c r="F9" s="123">
        <v>3</v>
      </c>
      <c r="G9" s="123">
        <v>5</v>
      </c>
      <c r="H9" s="123">
        <v>5</v>
      </c>
      <c r="I9" s="123">
        <v>4</v>
      </c>
      <c r="J9" s="123">
        <v>4</v>
      </c>
      <c r="K9" s="123">
        <v>3</v>
      </c>
      <c r="L9" s="124">
        <v>4</v>
      </c>
      <c r="M9" s="125">
        <v>4</v>
      </c>
      <c r="N9" s="126">
        <v>5</v>
      </c>
      <c r="O9" s="126">
        <v>3</v>
      </c>
      <c r="P9" s="126">
        <v>5</v>
      </c>
      <c r="Q9" s="126">
        <v>5</v>
      </c>
      <c r="R9" s="126">
        <v>5</v>
      </c>
      <c r="S9" s="126">
        <v>5</v>
      </c>
      <c r="T9" s="126">
        <v>4</v>
      </c>
      <c r="U9" s="124">
        <v>6</v>
      </c>
      <c r="V9" s="121">
        <f t="shared" si="0"/>
        <v>82</v>
      </c>
    </row>
    <row r="10" spans="1:22" ht="15">
      <c r="A10" s="55" t="s">
        <v>16</v>
      </c>
      <c r="B10" s="56" t="s">
        <v>59</v>
      </c>
      <c r="C10" s="73" t="s">
        <v>62</v>
      </c>
      <c r="D10" s="122">
        <v>5</v>
      </c>
      <c r="E10" s="123">
        <v>6</v>
      </c>
      <c r="F10" s="123">
        <v>6</v>
      </c>
      <c r="G10" s="123">
        <v>7</v>
      </c>
      <c r="H10" s="123">
        <v>5</v>
      </c>
      <c r="I10" s="123">
        <v>5</v>
      </c>
      <c r="J10" s="123">
        <v>5</v>
      </c>
      <c r="K10" s="123">
        <v>4</v>
      </c>
      <c r="L10" s="124">
        <v>5</v>
      </c>
      <c r="M10" s="125">
        <v>5</v>
      </c>
      <c r="N10" s="126">
        <v>4</v>
      </c>
      <c r="O10" s="126">
        <v>3</v>
      </c>
      <c r="P10" s="126">
        <v>6</v>
      </c>
      <c r="Q10" s="126">
        <v>6</v>
      </c>
      <c r="R10" s="126">
        <v>7</v>
      </c>
      <c r="S10" s="126">
        <v>5</v>
      </c>
      <c r="T10" s="126">
        <v>3</v>
      </c>
      <c r="U10" s="124">
        <v>5</v>
      </c>
      <c r="V10" s="121">
        <f t="shared" si="0"/>
        <v>92</v>
      </c>
    </row>
    <row r="11" spans="1:22" ht="15">
      <c r="A11" s="55" t="s">
        <v>16</v>
      </c>
      <c r="B11" s="56" t="s">
        <v>59</v>
      </c>
      <c r="C11" s="75" t="s">
        <v>63</v>
      </c>
      <c r="D11" s="122">
        <v>5</v>
      </c>
      <c r="E11" s="123">
        <v>5</v>
      </c>
      <c r="F11" s="123">
        <v>3</v>
      </c>
      <c r="G11" s="123">
        <v>4</v>
      </c>
      <c r="H11" s="123">
        <v>7</v>
      </c>
      <c r="I11" s="123">
        <v>4</v>
      </c>
      <c r="J11" s="123">
        <v>4</v>
      </c>
      <c r="K11" s="123">
        <v>4</v>
      </c>
      <c r="L11" s="124">
        <v>4</v>
      </c>
      <c r="M11" s="122">
        <v>5</v>
      </c>
      <c r="N11" s="123">
        <v>4</v>
      </c>
      <c r="O11" s="123">
        <v>4</v>
      </c>
      <c r="P11" s="123">
        <v>6</v>
      </c>
      <c r="Q11" s="123">
        <v>4</v>
      </c>
      <c r="R11" s="123">
        <v>5</v>
      </c>
      <c r="S11" s="123">
        <v>6</v>
      </c>
      <c r="T11" s="123">
        <v>3</v>
      </c>
      <c r="U11" s="124">
        <v>6</v>
      </c>
      <c r="V11" s="121">
        <f t="shared" si="0"/>
        <v>83</v>
      </c>
    </row>
    <row r="12" spans="1:22" s="10" customFormat="1" ht="15">
      <c r="A12" s="28" t="s">
        <v>16</v>
      </c>
      <c r="B12" s="28" t="str">
        <f>B8</f>
        <v>Rundle 2A</v>
      </c>
      <c r="C12" s="36" t="str">
        <f>C7</f>
        <v>TOTALS</v>
      </c>
      <c r="D12" s="127">
        <f aca="true" t="shared" si="2" ref="D12:U12">SUM(D8:D11)-MAX(D8:D11)</f>
        <v>14</v>
      </c>
      <c r="E12" s="128">
        <f t="shared" si="2"/>
        <v>16</v>
      </c>
      <c r="F12" s="128">
        <f t="shared" si="2"/>
        <v>11</v>
      </c>
      <c r="G12" s="128">
        <f t="shared" si="2"/>
        <v>15</v>
      </c>
      <c r="H12" s="128">
        <f t="shared" si="2"/>
        <v>15</v>
      </c>
      <c r="I12" s="128">
        <f t="shared" si="2"/>
        <v>13</v>
      </c>
      <c r="J12" s="128">
        <f t="shared" si="2"/>
        <v>13</v>
      </c>
      <c r="K12" s="128">
        <f t="shared" si="2"/>
        <v>11</v>
      </c>
      <c r="L12" s="87">
        <f t="shared" si="2"/>
        <v>12</v>
      </c>
      <c r="M12" s="127">
        <f t="shared" si="2"/>
        <v>13</v>
      </c>
      <c r="N12" s="128">
        <f t="shared" si="2"/>
        <v>12</v>
      </c>
      <c r="O12" s="128">
        <f t="shared" si="2"/>
        <v>9</v>
      </c>
      <c r="P12" s="128">
        <f t="shared" si="2"/>
        <v>17</v>
      </c>
      <c r="Q12" s="128">
        <f t="shared" si="2"/>
        <v>13</v>
      </c>
      <c r="R12" s="128">
        <f t="shared" si="2"/>
        <v>17</v>
      </c>
      <c r="S12" s="128">
        <f t="shared" si="2"/>
        <v>15</v>
      </c>
      <c r="T12" s="128">
        <f t="shared" si="2"/>
        <v>9</v>
      </c>
      <c r="U12" s="87">
        <f t="shared" si="2"/>
        <v>15</v>
      </c>
      <c r="V12" s="87">
        <f t="shared" si="0"/>
        <v>240</v>
      </c>
    </row>
    <row r="13" spans="1:22" ht="15">
      <c r="A13" s="60" t="s">
        <v>14</v>
      </c>
      <c r="B13" s="56" t="s">
        <v>82</v>
      </c>
      <c r="C13" s="73" t="s">
        <v>78</v>
      </c>
      <c r="D13" s="125">
        <v>5</v>
      </c>
      <c r="E13" s="126">
        <v>6</v>
      </c>
      <c r="F13" s="126">
        <v>2</v>
      </c>
      <c r="G13" s="126">
        <v>4</v>
      </c>
      <c r="H13" s="126">
        <v>6</v>
      </c>
      <c r="I13" s="126">
        <v>5</v>
      </c>
      <c r="J13" s="126">
        <v>3</v>
      </c>
      <c r="K13" s="126">
        <v>3</v>
      </c>
      <c r="L13" s="124">
        <v>4</v>
      </c>
      <c r="M13" s="125">
        <v>5</v>
      </c>
      <c r="N13" s="126">
        <v>4</v>
      </c>
      <c r="O13" s="126">
        <v>2</v>
      </c>
      <c r="P13" s="126">
        <v>5</v>
      </c>
      <c r="Q13" s="126">
        <v>5</v>
      </c>
      <c r="R13" s="126">
        <v>6</v>
      </c>
      <c r="S13" s="126">
        <v>7</v>
      </c>
      <c r="T13" s="126">
        <v>3</v>
      </c>
      <c r="U13" s="124">
        <v>6</v>
      </c>
      <c r="V13" s="121">
        <f t="shared" si="0"/>
        <v>81</v>
      </c>
    </row>
    <row r="14" spans="1:22" ht="15">
      <c r="A14" s="60" t="s">
        <v>14</v>
      </c>
      <c r="B14" s="56" t="s">
        <v>82</v>
      </c>
      <c r="C14" s="73" t="s">
        <v>79</v>
      </c>
      <c r="D14" s="125">
        <v>4</v>
      </c>
      <c r="E14" s="126">
        <v>8</v>
      </c>
      <c r="F14" s="126">
        <v>5</v>
      </c>
      <c r="G14" s="126">
        <v>5</v>
      </c>
      <c r="H14" s="126">
        <v>6</v>
      </c>
      <c r="I14" s="126">
        <v>4</v>
      </c>
      <c r="J14" s="126">
        <v>5</v>
      </c>
      <c r="K14" s="126">
        <v>3</v>
      </c>
      <c r="L14" s="124">
        <v>4</v>
      </c>
      <c r="M14" s="125">
        <v>4</v>
      </c>
      <c r="N14" s="126">
        <v>5</v>
      </c>
      <c r="O14" s="126">
        <v>5</v>
      </c>
      <c r="P14" s="126">
        <v>6</v>
      </c>
      <c r="Q14" s="126">
        <v>6</v>
      </c>
      <c r="R14" s="126">
        <v>5</v>
      </c>
      <c r="S14" s="126">
        <v>4</v>
      </c>
      <c r="T14" s="126">
        <v>5</v>
      </c>
      <c r="U14" s="124">
        <v>6</v>
      </c>
      <c r="V14" s="121">
        <f t="shared" si="0"/>
        <v>90</v>
      </c>
    </row>
    <row r="15" spans="1:22" ht="15">
      <c r="A15" s="60" t="s">
        <v>14</v>
      </c>
      <c r="B15" s="56" t="s">
        <v>82</v>
      </c>
      <c r="C15" s="73" t="s">
        <v>80</v>
      </c>
      <c r="D15" s="125">
        <v>4</v>
      </c>
      <c r="E15" s="126">
        <v>6</v>
      </c>
      <c r="F15" s="126">
        <v>5</v>
      </c>
      <c r="G15" s="126">
        <v>10</v>
      </c>
      <c r="H15" s="126">
        <v>6</v>
      </c>
      <c r="I15" s="126">
        <v>5</v>
      </c>
      <c r="J15" s="126">
        <v>6</v>
      </c>
      <c r="K15" s="126">
        <v>4</v>
      </c>
      <c r="L15" s="124">
        <v>7</v>
      </c>
      <c r="M15" s="125">
        <v>5</v>
      </c>
      <c r="N15" s="126">
        <v>6</v>
      </c>
      <c r="O15" s="126">
        <v>3</v>
      </c>
      <c r="P15" s="126">
        <v>5</v>
      </c>
      <c r="Q15" s="126">
        <v>5</v>
      </c>
      <c r="R15" s="126">
        <v>5</v>
      </c>
      <c r="S15" s="126">
        <v>4</v>
      </c>
      <c r="T15" s="126">
        <v>4</v>
      </c>
      <c r="U15" s="124">
        <v>7</v>
      </c>
      <c r="V15" s="121">
        <f t="shared" si="0"/>
        <v>97</v>
      </c>
    </row>
    <row r="16" spans="1:22" ht="15">
      <c r="A16" s="60" t="s">
        <v>14</v>
      </c>
      <c r="B16" s="56" t="s">
        <v>82</v>
      </c>
      <c r="C16" s="75" t="s">
        <v>81</v>
      </c>
      <c r="D16" s="122">
        <v>6</v>
      </c>
      <c r="E16" s="123">
        <v>8</v>
      </c>
      <c r="F16" s="123">
        <v>3</v>
      </c>
      <c r="G16" s="123">
        <v>8</v>
      </c>
      <c r="H16" s="123">
        <v>10</v>
      </c>
      <c r="I16" s="123">
        <v>7</v>
      </c>
      <c r="J16" s="123">
        <v>5</v>
      </c>
      <c r="K16" s="123">
        <v>4</v>
      </c>
      <c r="L16" s="124">
        <v>6</v>
      </c>
      <c r="M16" s="122">
        <v>6</v>
      </c>
      <c r="N16" s="123">
        <v>6</v>
      </c>
      <c r="O16" s="123">
        <v>5</v>
      </c>
      <c r="P16" s="123">
        <v>8</v>
      </c>
      <c r="Q16" s="123">
        <v>6</v>
      </c>
      <c r="R16" s="123">
        <v>5</v>
      </c>
      <c r="S16" s="123">
        <v>9</v>
      </c>
      <c r="T16" s="123">
        <v>5</v>
      </c>
      <c r="U16" s="124">
        <v>8</v>
      </c>
      <c r="V16" s="121">
        <f t="shared" si="0"/>
        <v>115</v>
      </c>
    </row>
    <row r="17" spans="1:22" s="12" customFormat="1" ht="15">
      <c r="A17" s="28" t="s">
        <v>14</v>
      </c>
      <c r="B17" s="28" t="str">
        <f>B13</f>
        <v>Our Lady of Mt Pleasant 2A</v>
      </c>
      <c r="C17" s="36" t="str">
        <f>C7</f>
        <v>TOTALS</v>
      </c>
      <c r="D17" s="127">
        <f aca="true" t="shared" si="3" ref="D17:U17">SUM(D13:D16)-MAX(D13:D16)</f>
        <v>13</v>
      </c>
      <c r="E17" s="128">
        <f t="shared" si="3"/>
        <v>20</v>
      </c>
      <c r="F17" s="128">
        <f t="shared" si="3"/>
        <v>10</v>
      </c>
      <c r="G17" s="128">
        <f t="shared" si="3"/>
        <v>17</v>
      </c>
      <c r="H17" s="128">
        <f t="shared" si="3"/>
        <v>18</v>
      </c>
      <c r="I17" s="128">
        <f t="shared" si="3"/>
        <v>14</v>
      </c>
      <c r="J17" s="128">
        <f t="shared" si="3"/>
        <v>13</v>
      </c>
      <c r="K17" s="128">
        <f t="shared" si="3"/>
        <v>10</v>
      </c>
      <c r="L17" s="87">
        <f t="shared" si="3"/>
        <v>14</v>
      </c>
      <c r="M17" s="127">
        <f t="shared" si="3"/>
        <v>14</v>
      </c>
      <c r="N17" s="128">
        <f t="shared" si="3"/>
        <v>15</v>
      </c>
      <c r="O17" s="128">
        <f t="shared" si="3"/>
        <v>10</v>
      </c>
      <c r="P17" s="128">
        <f t="shared" si="3"/>
        <v>16</v>
      </c>
      <c r="Q17" s="128">
        <f t="shared" si="3"/>
        <v>16</v>
      </c>
      <c r="R17" s="128">
        <f t="shared" si="3"/>
        <v>15</v>
      </c>
      <c r="S17" s="128">
        <f t="shared" si="3"/>
        <v>15</v>
      </c>
      <c r="T17" s="128">
        <f t="shared" si="3"/>
        <v>12</v>
      </c>
      <c r="U17" s="87">
        <f t="shared" si="3"/>
        <v>19</v>
      </c>
      <c r="V17" s="87">
        <f t="shared" si="0"/>
        <v>261</v>
      </c>
    </row>
    <row r="18" spans="1:22" ht="15">
      <c r="A18" s="60" t="s">
        <v>14</v>
      </c>
      <c r="B18" s="57" t="s">
        <v>74</v>
      </c>
      <c r="C18" s="73" t="s">
        <v>75</v>
      </c>
      <c r="D18" s="125">
        <v>6</v>
      </c>
      <c r="E18" s="126">
        <v>5</v>
      </c>
      <c r="F18" s="126">
        <v>4</v>
      </c>
      <c r="G18" s="126">
        <v>5</v>
      </c>
      <c r="H18" s="126">
        <v>5</v>
      </c>
      <c r="I18" s="126">
        <v>4</v>
      </c>
      <c r="J18" s="126">
        <v>5</v>
      </c>
      <c r="K18" s="126">
        <v>6</v>
      </c>
      <c r="L18" s="124">
        <v>4</v>
      </c>
      <c r="M18" s="125">
        <v>6</v>
      </c>
      <c r="N18" s="126">
        <v>5</v>
      </c>
      <c r="O18" s="126">
        <v>3</v>
      </c>
      <c r="P18" s="126">
        <v>5</v>
      </c>
      <c r="Q18" s="126">
        <v>5</v>
      </c>
      <c r="R18" s="126">
        <v>6</v>
      </c>
      <c r="S18" s="126">
        <v>5</v>
      </c>
      <c r="T18" s="126">
        <v>3</v>
      </c>
      <c r="U18" s="124">
        <v>6</v>
      </c>
      <c r="V18" s="121">
        <f t="shared" si="0"/>
        <v>88</v>
      </c>
    </row>
    <row r="19" spans="1:22" ht="15">
      <c r="A19" s="60" t="s">
        <v>14</v>
      </c>
      <c r="B19" s="57" t="s">
        <v>74</v>
      </c>
      <c r="C19" s="75" t="s">
        <v>76</v>
      </c>
      <c r="D19" s="125">
        <v>8</v>
      </c>
      <c r="E19" s="126">
        <v>5</v>
      </c>
      <c r="F19" s="126">
        <v>4</v>
      </c>
      <c r="G19" s="126">
        <v>6</v>
      </c>
      <c r="H19" s="126">
        <v>7</v>
      </c>
      <c r="I19" s="126">
        <v>6</v>
      </c>
      <c r="J19" s="126">
        <v>4</v>
      </c>
      <c r="K19" s="126">
        <v>4</v>
      </c>
      <c r="L19" s="124">
        <v>6</v>
      </c>
      <c r="M19" s="125">
        <v>6</v>
      </c>
      <c r="N19" s="126">
        <v>7</v>
      </c>
      <c r="O19" s="126">
        <v>3</v>
      </c>
      <c r="P19" s="126">
        <v>8</v>
      </c>
      <c r="Q19" s="126">
        <v>6</v>
      </c>
      <c r="R19" s="126">
        <v>5</v>
      </c>
      <c r="S19" s="126">
        <v>6</v>
      </c>
      <c r="T19" s="126">
        <v>5</v>
      </c>
      <c r="U19" s="124">
        <v>5</v>
      </c>
      <c r="V19" s="121">
        <f t="shared" si="0"/>
        <v>101</v>
      </c>
    </row>
    <row r="20" spans="1:22" ht="15">
      <c r="A20" s="60" t="s">
        <v>14</v>
      </c>
      <c r="B20" s="57" t="s">
        <v>74</v>
      </c>
      <c r="C20" s="75" t="s">
        <v>77</v>
      </c>
      <c r="D20" s="125">
        <v>4</v>
      </c>
      <c r="E20" s="126">
        <v>7</v>
      </c>
      <c r="F20" s="126">
        <v>3</v>
      </c>
      <c r="G20" s="126">
        <v>6</v>
      </c>
      <c r="H20" s="126">
        <v>5</v>
      </c>
      <c r="I20" s="126">
        <v>5</v>
      </c>
      <c r="J20" s="126">
        <v>4</v>
      </c>
      <c r="K20" s="126">
        <v>3</v>
      </c>
      <c r="L20" s="124">
        <v>4</v>
      </c>
      <c r="M20" s="125">
        <v>4</v>
      </c>
      <c r="N20" s="126">
        <v>4</v>
      </c>
      <c r="O20" s="126">
        <v>5</v>
      </c>
      <c r="P20" s="126">
        <v>6</v>
      </c>
      <c r="Q20" s="126">
        <v>5</v>
      </c>
      <c r="R20" s="126">
        <v>7</v>
      </c>
      <c r="S20" s="126">
        <v>6</v>
      </c>
      <c r="T20" s="126">
        <v>4</v>
      </c>
      <c r="U20" s="124">
        <v>7</v>
      </c>
      <c r="V20" s="121">
        <f t="shared" si="0"/>
        <v>89</v>
      </c>
    </row>
    <row r="21" spans="1:22" ht="15">
      <c r="A21" s="60" t="s">
        <v>14</v>
      </c>
      <c r="B21" s="57" t="s">
        <v>74</v>
      </c>
      <c r="C21" s="75" t="s">
        <v>184</v>
      </c>
      <c r="D21" s="122">
        <v>6</v>
      </c>
      <c r="E21" s="123">
        <v>6</v>
      </c>
      <c r="F21" s="123">
        <v>5</v>
      </c>
      <c r="G21" s="123">
        <v>6</v>
      </c>
      <c r="H21" s="123">
        <v>8</v>
      </c>
      <c r="I21" s="123">
        <v>6</v>
      </c>
      <c r="J21" s="123">
        <v>5</v>
      </c>
      <c r="K21" s="123">
        <v>5</v>
      </c>
      <c r="L21" s="124">
        <v>4</v>
      </c>
      <c r="M21" s="122">
        <v>5</v>
      </c>
      <c r="N21" s="123">
        <v>6</v>
      </c>
      <c r="O21" s="123">
        <v>4</v>
      </c>
      <c r="P21" s="123">
        <v>7</v>
      </c>
      <c r="Q21" s="123">
        <v>7</v>
      </c>
      <c r="R21" s="123">
        <v>7</v>
      </c>
      <c r="S21" s="123">
        <v>7</v>
      </c>
      <c r="T21" s="123">
        <v>4</v>
      </c>
      <c r="U21" s="124">
        <v>5</v>
      </c>
      <c r="V21" s="121">
        <f t="shared" si="0"/>
        <v>103</v>
      </c>
    </row>
    <row r="22" spans="1:22" s="12" customFormat="1" ht="15">
      <c r="A22" s="28" t="s">
        <v>14</v>
      </c>
      <c r="B22" s="28" t="str">
        <f>B18</f>
        <v>Viking 1A</v>
      </c>
      <c r="C22" s="36" t="s">
        <v>17</v>
      </c>
      <c r="D22" s="127">
        <f aca="true" t="shared" si="4" ref="D22:U22">SUM(D18:D21)-MAX(D18:D21)</f>
        <v>16</v>
      </c>
      <c r="E22" s="128">
        <f t="shared" si="4"/>
        <v>16</v>
      </c>
      <c r="F22" s="128">
        <f t="shared" si="4"/>
        <v>11</v>
      </c>
      <c r="G22" s="128">
        <f t="shared" si="4"/>
        <v>17</v>
      </c>
      <c r="H22" s="128">
        <f t="shared" si="4"/>
        <v>17</v>
      </c>
      <c r="I22" s="128">
        <f t="shared" si="4"/>
        <v>15</v>
      </c>
      <c r="J22" s="128">
        <f t="shared" si="4"/>
        <v>13</v>
      </c>
      <c r="K22" s="128">
        <f t="shared" si="4"/>
        <v>12</v>
      </c>
      <c r="L22" s="87">
        <f t="shared" si="4"/>
        <v>12</v>
      </c>
      <c r="M22" s="127">
        <f t="shared" si="4"/>
        <v>15</v>
      </c>
      <c r="N22" s="128">
        <f t="shared" si="4"/>
        <v>15</v>
      </c>
      <c r="O22" s="128">
        <f t="shared" si="4"/>
        <v>10</v>
      </c>
      <c r="P22" s="128">
        <f t="shared" si="4"/>
        <v>18</v>
      </c>
      <c r="Q22" s="128">
        <f t="shared" si="4"/>
        <v>16</v>
      </c>
      <c r="R22" s="128">
        <f t="shared" si="4"/>
        <v>18</v>
      </c>
      <c r="S22" s="128">
        <f t="shared" si="4"/>
        <v>17</v>
      </c>
      <c r="T22" s="128">
        <f t="shared" si="4"/>
        <v>11</v>
      </c>
      <c r="U22" s="87">
        <f t="shared" si="4"/>
        <v>16</v>
      </c>
      <c r="V22" s="87">
        <f t="shared" si="0"/>
        <v>265</v>
      </c>
    </row>
    <row r="23" spans="1:22" ht="15">
      <c r="A23" s="55" t="s">
        <v>12</v>
      </c>
      <c r="B23" s="56" t="s">
        <v>95</v>
      </c>
      <c r="C23" s="73" t="s">
        <v>96</v>
      </c>
      <c r="D23" s="125">
        <v>5</v>
      </c>
      <c r="E23" s="126">
        <v>5</v>
      </c>
      <c r="F23" s="126">
        <v>5</v>
      </c>
      <c r="G23" s="126">
        <v>15</v>
      </c>
      <c r="H23" s="126">
        <v>6</v>
      </c>
      <c r="I23" s="126">
        <v>5</v>
      </c>
      <c r="J23" s="126">
        <v>7</v>
      </c>
      <c r="K23" s="126">
        <v>2</v>
      </c>
      <c r="L23" s="124">
        <v>5</v>
      </c>
      <c r="M23" s="125">
        <v>5</v>
      </c>
      <c r="N23" s="126">
        <v>5</v>
      </c>
      <c r="O23" s="126">
        <v>4</v>
      </c>
      <c r="P23" s="126">
        <v>7</v>
      </c>
      <c r="Q23" s="126">
        <v>6</v>
      </c>
      <c r="R23" s="126">
        <v>6</v>
      </c>
      <c r="S23" s="126">
        <v>7</v>
      </c>
      <c r="T23" s="126">
        <v>4</v>
      </c>
      <c r="U23" s="124">
        <v>4</v>
      </c>
      <c r="V23" s="121">
        <f t="shared" si="0"/>
        <v>103</v>
      </c>
    </row>
    <row r="24" spans="1:22" ht="15">
      <c r="A24" s="55" t="s">
        <v>12</v>
      </c>
      <c r="B24" s="56" t="s">
        <v>95</v>
      </c>
      <c r="C24" s="73" t="s">
        <v>97</v>
      </c>
      <c r="D24" s="125">
        <v>6</v>
      </c>
      <c r="E24" s="126">
        <v>5</v>
      </c>
      <c r="F24" s="126">
        <v>6</v>
      </c>
      <c r="G24" s="126">
        <v>6</v>
      </c>
      <c r="H24" s="126">
        <v>5</v>
      </c>
      <c r="I24" s="126">
        <v>4</v>
      </c>
      <c r="J24" s="126">
        <v>4</v>
      </c>
      <c r="K24" s="126">
        <v>4</v>
      </c>
      <c r="L24" s="124">
        <v>4</v>
      </c>
      <c r="M24" s="125">
        <v>7</v>
      </c>
      <c r="N24" s="126">
        <v>6</v>
      </c>
      <c r="O24" s="126">
        <v>3</v>
      </c>
      <c r="P24" s="126">
        <v>6</v>
      </c>
      <c r="Q24" s="126">
        <v>6</v>
      </c>
      <c r="R24" s="126">
        <v>6</v>
      </c>
      <c r="S24" s="126">
        <v>6</v>
      </c>
      <c r="T24" s="126">
        <v>5</v>
      </c>
      <c r="U24" s="124">
        <v>6</v>
      </c>
      <c r="V24" s="121">
        <f t="shared" si="0"/>
        <v>95</v>
      </c>
    </row>
    <row r="25" spans="1:22" ht="15">
      <c r="A25" s="55" t="s">
        <v>12</v>
      </c>
      <c r="B25" s="56" t="s">
        <v>95</v>
      </c>
      <c r="C25" s="73" t="s">
        <v>98</v>
      </c>
      <c r="D25" s="125">
        <v>9</v>
      </c>
      <c r="E25" s="126">
        <v>6</v>
      </c>
      <c r="F25" s="126">
        <v>4</v>
      </c>
      <c r="G25" s="126">
        <v>6</v>
      </c>
      <c r="H25" s="126">
        <v>8</v>
      </c>
      <c r="I25" s="126">
        <v>9</v>
      </c>
      <c r="J25" s="126">
        <v>6</v>
      </c>
      <c r="K25" s="126">
        <v>6</v>
      </c>
      <c r="L25" s="124">
        <v>6</v>
      </c>
      <c r="M25" s="125">
        <v>5</v>
      </c>
      <c r="N25" s="126">
        <v>5</v>
      </c>
      <c r="O25" s="126">
        <v>7</v>
      </c>
      <c r="P25" s="126">
        <v>6</v>
      </c>
      <c r="Q25" s="126">
        <v>6</v>
      </c>
      <c r="R25" s="126">
        <v>7</v>
      </c>
      <c r="S25" s="126">
        <v>5</v>
      </c>
      <c r="T25" s="126">
        <v>3</v>
      </c>
      <c r="U25" s="124">
        <v>5</v>
      </c>
      <c r="V25" s="121">
        <f t="shared" si="0"/>
        <v>109</v>
      </c>
    </row>
    <row r="26" spans="1:22" ht="15">
      <c r="A26" s="55" t="s">
        <v>12</v>
      </c>
      <c r="B26" s="56" t="s">
        <v>95</v>
      </c>
      <c r="C26" s="75" t="s">
        <v>99</v>
      </c>
      <c r="D26" s="122">
        <v>6</v>
      </c>
      <c r="E26" s="123">
        <v>7</v>
      </c>
      <c r="F26" s="123">
        <v>5</v>
      </c>
      <c r="G26" s="123">
        <v>6</v>
      </c>
      <c r="H26" s="123">
        <v>7</v>
      </c>
      <c r="I26" s="123">
        <v>6</v>
      </c>
      <c r="J26" s="123">
        <v>6</v>
      </c>
      <c r="K26" s="123">
        <v>6</v>
      </c>
      <c r="L26" s="124">
        <v>5</v>
      </c>
      <c r="M26" s="122">
        <v>6</v>
      </c>
      <c r="N26" s="123">
        <v>7</v>
      </c>
      <c r="O26" s="123">
        <v>5</v>
      </c>
      <c r="P26" s="123">
        <v>8</v>
      </c>
      <c r="Q26" s="123">
        <v>8</v>
      </c>
      <c r="R26" s="123">
        <v>8</v>
      </c>
      <c r="S26" s="123">
        <v>7</v>
      </c>
      <c r="T26" s="123">
        <v>4</v>
      </c>
      <c r="U26" s="124">
        <v>8</v>
      </c>
      <c r="V26" s="121">
        <f t="shared" si="0"/>
        <v>115</v>
      </c>
    </row>
    <row r="27" spans="1:22" s="12" customFormat="1" ht="15">
      <c r="A27" s="28" t="s">
        <v>12</v>
      </c>
      <c r="B27" s="28" t="str">
        <f>B23</f>
        <v>St. John Paul II 2A</v>
      </c>
      <c r="C27" s="36" t="s">
        <v>17</v>
      </c>
      <c r="D27" s="127">
        <f aca="true" t="shared" si="5" ref="D27:U27">SUM(D23:D26)-MAX(D23:D26)</f>
        <v>17</v>
      </c>
      <c r="E27" s="128">
        <f t="shared" si="5"/>
        <v>16</v>
      </c>
      <c r="F27" s="128">
        <f t="shared" si="5"/>
        <v>14</v>
      </c>
      <c r="G27" s="128">
        <f t="shared" si="5"/>
        <v>18</v>
      </c>
      <c r="H27" s="128">
        <f t="shared" si="5"/>
        <v>18</v>
      </c>
      <c r="I27" s="128">
        <f t="shared" si="5"/>
        <v>15</v>
      </c>
      <c r="J27" s="128">
        <f t="shared" si="5"/>
        <v>16</v>
      </c>
      <c r="K27" s="128">
        <f t="shared" si="5"/>
        <v>12</v>
      </c>
      <c r="L27" s="87">
        <f t="shared" si="5"/>
        <v>14</v>
      </c>
      <c r="M27" s="127">
        <f t="shared" si="5"/>
        <v>16</v>
      </c>
      <c r="N27" s="128">
        <f t="shared" si="5"/>
        <v>16</v>
      </c>
      <c r="O27" s="128">
        <f t="shared" si="5"/>
        <v>12</v>
      </c>
      <c r="P27" s="128">
        <f t="shared" si="5"/>
        <v>19</v>
      </c>
      <c r="Q27" s="128">
        <f t="shared" si="5"/>
        <v>18</v>
      </c>
      <c r="R27" s="128">
        <f t="shared" si="5"/>
        <v>19</v>
      </c>
      <c r="S27" s="128">
        <f t="shared" si="5"/>
        <v>18</v>
      </c>
      <c r="T27" s="128">
        <f t="shared" si="5"/>
        <v>11</v>
      </c>
      <c r="U27" s="87">
        <f t="shared" si="5"/>
        <v>15</v>
      </c>
      <c r="V27" s="87">
        <f aca="true" t="shared" si="6" ref="V27:V57">SUM(D27:U27)</f>
        <v>284</v>
      </c>
    </row>
    <row r="28" spans="1:22" ht="15">
      <c r="A28" s="60" t="s">
        <v>11</v>
      </c>
      <c r="B28" s="61" t="s">
        <v>116</v>
      </c>
      <c r="C28" s="74" t="s">
        <v>117</v>
      </c>
      <c r="D28" s="125">
        <v>5</v>
      </c>
      <c r="E28" s="126">
        <v>7</v>
      </c>
      <c r="F28" s="126">
        <v>6</v>
      </c>
      <c r="G28" s="126">
        <v>4</v>
      </c>
      <c r="H28" s="126">
        <v>7</v>
      </c>
      <c r="I28" s="126">
        <v>5</v>
      </c>
      <c r="J28" s="126">
        <v>5</v>
      </c>
      <c r="K28" s="126">
        <v>4</v>
      </c>
      <c r="L28" s="124">
        <v>7</v>
      </c>
      <c r="M28" s="125">
        <v>5</v>
      </c>
      <c r="N28" s="126">
        <v>6</v>
      </c>
      <c r="O28" s="126">
        <v>5</v>
      </c>
      <c r="P28" s="126">
        <v>7</v>
      </c>
      <c r="Q28" s="126">
        <v>3</v>
      </c>
      <c r="R28" s="126">
        <v>7</v>
      </c>
      <c r="S28" s="126">
        <v>5</v>
      </c>
      <c r="T28" s="126">
        <v>4</v>
      </c>
      <c r="U28" s="124">
        <v>4</v>
      </c>
      <c r="V28" s="121">
        <f t="shared" si="6"/>
        <v>96</v>
      </c>
    </row>
    <row r="29" spans="1:22" ht="15">
      <c r="A29" s="60" t="s">
        <v>11</v>
      </c>
      <c r="B29" s="61" t="s">
        <v>116</v>
      </c>
      <c r="C29" s="74" t="s">
        <v>118</v>
      </c>
      <c r="D29" s="125">
        <v>5</v>
      </c>
      <c r="E29" s="126">
        <v>6</v>
      </c>
      <c r="F29" s="126">
        <v>5</v>
      </c>
      <c r="G29" s="126">
        <v>7</v>
      </c>
      <c r="H29" s="126">
        <v>6</v>
      </c>
      <c r="I29" s="126">
        <v>8</v>
      </c>
      <c r="J29" s="126">
        <v>5</v>
      </c>
      <c r="K29" s="126">
        <v>5</v>
      </c>
      <c r="L29" s="124">
        <v>6</v>
      </c>
      <c r="M29" s="125">
        <v>4</v>
      </c>
      <c r="N29" s="126">
        <v>6</v>
      </c>
      <c r="O29" s="126">
        <v>4</v>
      </c>
      <c r="P29" s="126">
        <v>6</v>
      </c>
      <c r="Q29" s="126">
        <v>6</v>
      </c>
      <c r="R29" s="126">
        <v>6</v>
      </c>
      <c r="S29" s="126">
        <v>5</v>
      </c>
      <c r="T29" s="126">
        <v>4</v>
      </c>
      <c r="U29" s="124">
        <v>6</v>
      </c>
      <c r="V29" s="121">
        <f t="shared" si="6"/>
        <v>100</v>
      </c>
    </row>
    <row r="30" spans="1:22" ht="15">
      <c r="A30" s="60" t="s">
        <v>11</v>
      </c>
      <c r="B30" s="61" t="s">
        <v>116</v>
      </c>
      <c r="C30" s="74" t="s">
        <v>119</v>
      </c>
      <c r="D30" s="125">
        <v>5</v>
      </c>
      <c r="E30" s="126">
        <v>7</v>
      </c>
      <c r="F30" s="126">
        <v>5</v>
      </c>
      <c r="G30" s="126">
        <v>6</v>
      </c>
      <c r="H30" s="126">
        <v>6</v>
      </c>
      <c r="I30" s="126">
        <v>6</v>
      </c>
      <c r="J30" s="126">
        <v>6</v>
      </c>
      <c r="K30" s="126">
        <v>4</v>
      </c>
      <c r="L30" s="124">
        <v>5</v>
      </c>
      <c r="M30" s="125">
        <v>5</v>
      </c>
      <c r="N30" s="126">
        <v>7</v>
      </c>
      <c r="O30" s="126">
        <v>5</v>
      </c>
      <c r="P30" s="126">
        <v>6</v>
      </c>
      <c r="Q30" s="126">
        <v>4</v>
      </c>
      <c r="R30" s="126">
        <v>7</v>
      </c>
      <c r="S30" s="126">
        <v>7</v>
      </c>
      <c r="T30" s="126">
        <v>4</v>
      </c>
      <c r="U30" s="124">
        <v>6</v>
      </c>
      <c r="V30" s="121">
        <f t="shared" si="6"/>
        <v>101</v>
      </c>
    </row>
    <row r="31" spans="1:22" ht="15">
      <c r="A31" s="60" t="s">
        <v>11</v>
      </c>
      <c r="B31" s="61" t="s">
        <v>116</v>
      </c>
      <c r="C31" s="82" t="s">
        <v>185</v>
      </c>
      <c r="D31" s="122">
        <v>5</v>
      </c>
      <c r="E31" s="123">
        <v>5</v>
      </c>
      <c r="F31" s="123">
        <v>4</v>
      </c>
      <c r="G31" s="123">
        <v>6</v>
      </c>
      <c r="H31" s="123">
        <v>6</v>
      </c>
      <c r="I31" s="123">
        <v>5</v>
      </c>
      <c r="J31" s="123">
        <v>6</v>
      </c>
      <c r="K31" s="123">
        <v>4</v>
      </c>
      <c r="L31" s="124">
        <v>4</v>
      </c>
      <c r="M31" s="122">
        <v>5</v>
      </c>
      <c r="N31" s="123">
        <v>7</v>
      </c>
      <c r="O31" s="123">
        <v>4</v>
      </c>
      <c r="P31" s="123">
        <v>8</v>
      </c>
      <c r="Q31" s="123">
        <v>6</v>
      </c>
      <c r="R31" s="123">
        <v>6</v>
      </c>
      <c r="S31" s="123">
        <v>5</v>
      </c>
      <c r="T31" s="123">
        <v>5</v>
      </c>
      <c r="U31" s="124">
        <v>8</v>
      </c>
      <c r="V31" s="121">
        <f t="shared" si="6"/>
        <v>99</v>
      </c>
    </row>
    <row r="32" spans="1:22" s="12" customFormat="1" ht="15">
      <c r="A32" s="28" t="s">
        <v>11</v>
      </c>
      <c r="B32" s="28" t="str">
        <f>B28</f>
        <v>Mayerthorpe 2A</v>
      </c>
      <c r="C32" s="36" t="s">
        <v>17</v>
      </c>
      <c r="D32" s="127">
        <f aca="true" t="shared" si="7" ref="D32:U32">SUM(D28:D31)-MAX(D28:D31)</f>
        <v>15</v>
      </c>
      <c r="E32" s="128">
        <f t="shared" si="7"/>
        <v>18</v>
      </c>
      <c r="F32" s="128">
        <f t="shared" si="7"/>
        <v>14</v>
      </c>
      <c r="G32" s="128">
        <f t="shared" si="7"/>
        <v>16</v>
      </c>
      <c r="H32" s="128">
        <f t="shared" si="7"/>
        <v>18</v>
      </c>
      <c r="I32" s="128">
        <f t="shared" si="7"/>
        <v>16</v>
      </c>
      <c r="J32" s="128">
        <f t="shared" si="7"/>
        <v>16</v>
      </c>
      <c r="K32" s="128">
        <f t="shared" si="7"/>
        <v>12</v>
      </c>
      <c r="L32" s="87">
        <f t="shared" si="7"/>
        <v>15</v>
      </c>
      <c r="M32" s="127">
        <f t="shared" si="7"/>
        <v>14</v>
      </c>
      <c r="N32" s="128">
        <f t="shared" si="7"/>
        <v>19</v>
      </c>
      <c r="O32" s="128">
        <f t="shared" si="7"/>
        <v>13</v>
      </c>
      <c r="P32" s="128">
        <f t="shared" si="7"/>
        <v>19</v>
      </c>
      <c r="Q32" s="128">
        <f t="shared" si="7"/>
        <v>13</v>
      </c>
      <c r="R32" s="128">
        <f t="shared" si="7"/>
        <v>19</v>
      </c>
      <c r="S32" s="128">
        <f t="shared" si="7"/>
        <v>15</v>
      </c>
      <c r="T32" s="128">
        <f t="shared" si="7"/>
        <v>12</v>
      </c>
      <c r="U32" s="87">
        <f t="shared" si="7"/>
        <v>16</v>
      </c>
      <c r="V32" s="87">
        <f t="shared" si="6"/>
        <v>280</v>
      </c>
    </row>
    <row r="33" spans="1:22" ht="15">
      <c r="A33" s="55" t="s">
        <v>10</v>
      </c>
      <c r="B33" s="57" t="s">
        <v>133</v>
      </c>
      <c r="C33" s="75" t="s">
        <v>134</v>
      </c>
      <c r="D33" s="125">
        <v>4</v>
      </c>
      <c r="E33" s="126">
        <v>5</v>
      </c>
      <c r="F33" s="126">
        <v>3</v>
      </c>
      <c r="G33" s="126">
        <v>6</v>
      </c>
      <c r="H33" s="126">
        <v>7</v>
      </c>
      <c r="I33" s="126">
        <v>5</v>
      </c>
      <c r="J33" s="126">
        <v>5</v>
      </c>
      <c r="K33" s="126">
        <v>3</v>
      </c>
      <c r="L33" s="124">
        <v>5</v>
      </c>
      <c r="M33" s="125">
        <v>5</v>
      </c>
      <c r="N33" s="126">
        <v>5</v>
      </c>
      <c r="O33" s="126">
        <v>3</v>
      </c>
      <c r="P33" s="126">
        <v>7</v>
      </c>
      <c r="Q33" s="126">
        <v>7</v>
      </c>
      <c r="R33" s="126">
        <v>5</v>
      </c>
      <c r="S33" s="126">
        <v>4</v>
      </c>
      <c r="T33" s="126">
        <v>3</v>
      </c>
      <c r="U33" s="124">
        <v>5</v>
      </c>
      <c r="V33" s="121">
        <f t="shared" si="6"/>
        <v>87</v>
      </c>
    </row>
    <row r="34" spans="1:22" ht="15">
      <c r="A34" s="55" t="s">
        <v>10</v>
      </c>
      <c r="B34" s="57" t="s">
        <v>133</v>
      </c>
      <c r="C34" s="75" t="s">
        <v>135</v>
      </c>
      <c r="D34" s="125">
        <v>6</v>
      </c>
      <c r="E34" s="126">
        <v>7</v>
      </c>
      <c r="F34" s="126">
        <v>6</v>
      </c>
      <c r="G34" s="126">
        <v>6</v>
      </c>
      <c r="H34" s="126">
        <v>6</v>
      </c>
      <c r="I34" s="126">
        <v>6</v>
      </c>
      <c r="J34" s="126">
        <v>5</v>
      </c>
      <c r="K34" s="126">
        <v>4</v>
      </c>
      <c r="L34" s="124">
        <v>7</v>
      </c>
      <c r="M34" s="125">
        <v>5</v>
      </c>
      <c r="N34" s="126">
        <v>7</v>
      </c>
      <c r="O34" s="126">
        <v>4</v>
      </c>
      <c r="P34" s="126">
        <v>5</v>
      </c>
      <c r="Q34" s="126">
        <v>6</v>
      </c>
      <c r="R34" s="126">
        <v>8</v>
      </c>
      <c r="S34" s="126">
        <v>6</v>
      </c>
      <c r="T34" s="126">
        <v>3</v>
      </c>
      <c r="U34" s="124">
        <v>7</v>
      </c>
      <c r="V34" s="121">
        <f t="shared" si="6"/>
        <v>104</v>
      </c>
    </row>
    <row r="35" spans="1:22" ht="15">
      <c r="A35" s="55" t="s">
        <v>10</v>
      </c>
      <c r="B35" s="57" t="s">
        <v>133</v>
      </c>
      <c r="C35" s="75" t="s">
        <v>136</v>
      </c>
      <c r="D35" s="125">
        <v>6</v>
      </c>
      <c r="E35" s="126">
        <v>6</v>
      </c>
      <c r="F35" s="126">
        <v>4</v>
      </c>
      <c r="G35" s="126">
        <v>4</v>
      </c>
      <c r="H35" s="126">
        <v>9</v>
      </c>
      <c r="I35" s="126">
        <v>9</v>
      </c>
      <c r="J35" s="126">
        <v>6</v>
      </c>
      <c r="K35" s="126">
        <v>5</v>
      </c>
      <c r="L35" s="124">
        <v>6</v>
      </c>
      <c r="M35" s="125">
        <v>7</v>
      </c>
      <c r="N35" s="126">
        <v>5</v>
      </c>
      <c r="O35" s="126">
        <v>4</v>
      </c>
      <c r="P35" s="126">
        <v>5</v>
      </c>
      <c r="Q35" s="126">
        <v>9</v>
      </c>
      <c r="R35" s="126">
        <v>9</v>
      </c>
      <c r="S35" s="126">
        <v>6</v>
      </c>
      <c r="T35" s="126">
        <v>5</v>
      </c>
      <c r="U35" s="124">
        <v>6</v>
      </c>
      <c r="V35" s="121">
        <f t="shared" si="6"/>
        <v>111</v>
      </c>
    </row>
    <row r="36" spans="1:22" ht="15">
      <c r="A36" s="55" t="s">
        <v>10</v>
      </c>
      <c r="B36" s="57" t="s">
        <v>133</v>
      </c>
      <c r="C36" s="83" t="s">
        <v>137</v>
      </c>
      <c r="D36" s="122">
        <v>7</v>
      </c>
      <c r="E36" s="123">
        <v>10</v>
      </c>
      <c r="F36" s="123">
        <v>4</v>
      </c>
      <c r="G36" s="123">
        <v>5</v>
      </c>
      <c r="H36" s="123">
        <v>18</v>
      </c>
      <c r="I36" s="123">
        <v>8</v>
      </c>
      <c r="J36" s="123">
        <v>6</v>
      </c>
      <c r="K36" s="123">
        <v>6</v>
      </c>
      <c r="L36" s="124">
        <v>5</v>
      </c>
      <c r="M36" s="122">
        <v>12</v>
      </c>
      <c r="N36" s="123">
        <v>8</v>
      </c>
      <c r="O36" s="123">
        <v>4</v>
      </c>
      <c r="P36" s="123">
        <v>7</v>
      </c>
      <c r="Q36" s="123">
        <v>9</v>
      </c>
      <c r="R36" s="123">
        <v>10</v>
      </c>
      <c r="S36" s="123">
        <v>9</v>
      </c>
      <c r="T36" s="123">
        <v>4</v>
      </c>
      <c r="U36" s="124">
        <v>8</v>
      </c>
      <c r="V36" s="121">
        <f t="shared" si="6"/>
        <v>140</v>
      </c>
    </row>
    <row r="37" spans="1:22" s="12" customFormat="1" ht="15">
      <c r="A37" s="28" t="s">
        <v>11</v>
      </c>
      <c r="B37" s="28" t="str">
        <f>B33</f>
        <v>F.G. Miller 2A</v>
      </c>
      <c r="C37" s="36" t="s">
        <v>17</v>
      </c>
      <c r="D37" s="127">
        <f aca="true" t="shared" si="8" ref="D37:U37">SUM(D33:D36)-MAX(D33:D36)</f>
        <v>16</v>
      </c>
      <c r="E37" s="128">
        <f t="shared" si="8"/>
        <v>18</v>
      </c>
      <c r="F37" s="128">
        <f t="shared" si="8"/>
        <v>11</v>
      </c>
      <c r="G37" s="128">
        <f t="shared" si="8"/>
        <v>15</v>
      </c>
      <c r="H37" s="128">
        <f t="shared" si="8"/>
        <v>22</v>
      </c>
      <c r="I37" s="128">
        <f t="shared" si="8"/>
        <v>19</v>
      </c>
      <c r="J37" s="128">
        <f t="shared" si="8"/>
        <v>16</v>
      </c>
      <c r="K37" s="128">
        <f t="shared" si="8"/>
        <v>12</v>
      </c>
      <c r="L37" s="87">
        <f t="shared" si="8"/>
        <v>16</v>
      </c>
      <c r="M37" s="127">
        <f t="shared" si="8"/>
        <v>17</v>
      </c>
      <c r="N37" s="128">
        <f t="shared" si="8"/>
        <v>17</v>
      </c>
      <c r="O37" s="128">
        <f t="shared" si="8"/>
        <v>11</v>
      </c>
      <c r="P37" s="128">
        <f t="shared" si="8"/>
        <v>17</v>
      </c>
      <c r="Q37" s="128">
        <f t="shared" si="8"/>
        <v>22</v>
      </c>
      <c r="R37" s="128">
        <f t="shared" si="8"/>
        <v>22</v>
      </c>
      <c r="S37" s="128">
        <f t="shared" si="8"/>
        <v>16</v>
      </c>
      <c r="T37" s="128">
        <f t="shared" si="8"/>
        <v>10</v>
      </c>
      <c r="U37" s="87">
        <f t="shared" si="8"/>
        <v>18</v>
      </c>
      <c r="V37" s="87">
        <f t="shared" si="6"/>
        <v>295</v>
      </c>
    </row>
    <row r="38" spans="1:22" ht="15">
      <c r="A38" s="60" t="s">
        <v>9</v>
      </c>
      <c r="B38" s="56" t="s">
        <v>151</v>
      </c>
      <c r="C38" s="73" t="s">
        <v>152</v>
      </c>
      <c r="D38" s="125">
        <v>5</v>
      </c>
      <c r="E38" s="126">
        <v>5</v>
      </c>
      <c r="F38" s="126">
        <v>4</v>
      </c>
      <c r="G38" s="126">
        <v>5</v>
      </c>
      <c r="H38" s="126">
        <v>6</v>
      </c>
      <c r="I38" s="126">
        <v>5</v>
      </c>
      <c r="J38" s="126">
        <v>5</v>
      </c>
      <c r="K38" s="126">
        <v>3</v>
      </c>
      <c r="L38" s="124">
        <v>5</v>
      </c>
      <c r="M38" s="125">
        <v>6</v>
      </c>
      <c r="N38" s="126">
        <v>5</v>
      </c>
      <c r="O38" s="126">
        <v>4</v>
      </c>
      <c r="P38" s="126">
        <v>6</v>
      </c>
      <c r="Q38" s="126">
        <v>4</v>
      </c>
      <c r="R38" s="126">
        <v>5</v>
      </c>
      <c r="S38" s="126">
        <v>4</v>
      </c>
      <c r="T38" s="126">
        <v>4</v>
      </c>
      <c r="U38" s="124">
        <v>5</v>
      </c>
      <c r="V38" s="121">
        <f t="shared" si="6"/>
        <v>86</v>
      </c>
    </row>
    <row r="39" spans="1:22" ht="15">
      <c r="A39" s="60" t="s">
        <v>9</v>
      </c>
      <c r="B39" s="56" t="s">
        <v>151</v>
      </c>
      <c r="C39" s="73" t="s">
        <v>153</v>
      </c>
      <c r="D39" s="125">
        <v>5</v>
      </c>
      <c r="E39" s="126">
        <v>6</v>
      </c>
      <c r="F39" s="126">
        <v>3</v>
      </c>
      <c r="G39" s="126">
        <v>5</v>
      </c>
      <c r="H39" s="126">
        <v>7</v>
      </c>
      <c r="I39" s="126">
        <v>5</v>
      </c>
      <c r="J39" s="126">
        <v>5</v>
      </c>
      <c r="K39" s="126">
        <v>4</v>
      </c>
      <c r="L39" s="124">
        <v>5</v>
      </c>
      <c r="M39" s="125">
        <v>8</v>
      </c>
      <c r="N39" s="126">
        <v>5</v>
      </c>
      <c r="O39" s="126">
        <v>3</v>
      </c>
      <c r="P39" s="126">
        <v>5</v>
      </c>
      <c r="Q39" s="126">
        <v>4</v>
      </c>
      <c r="R39" s="126">
        <v>6</v>
      </c>
      <c r="S39" s="126">
        <v>5</v>
      </c>
      <c r="T39" s="126">
        <v>3</v>
      </c>
      <c r="U39" s="124">
        <v>7</v>
      </c>
      <c r="V39" s="121">
        <f t="shared" si="6"/>
        <v>91</v>
      </c>
    </row>
    <row r="40" spans="1:22" ht="15">
      <c r="A40" s="60" t="s">
        <v>9</v>
      </c>
      <c r="B40" s="56" t="s">
        <v>151</v>
      </c>
      <c r="C40" s="73" t="s">
        <v>154</v>
      </c>
      <c r="D40" s="125">
        <v>6</v>
      </c>
      <c r="E40" s="126">
        <v>8</v>
      </c>
      <c r="F40" s="126">
        <v>3</v>
      </c>
      <c r="G40" s="126">
        <v>4</v>
      </c>
      <c r="H40" s="126">
        <v>7</v>
      </c>
      <c r="I40" s="126">
        <v>5</v>
      </c>
      <c r="J40" s="126">
        <v>7</v>
      </c>
      <c r="K40" s="126">
        <v>3</v>
      </c>
      <c r="L40" s="124">
        <v>4</v>
      </c>
      <c r="M40" s="125">
        <v>6</v>
      </c>
      <c r="N40" s="126">
        <v>5</v>
      </c>
      <c r="O40" s="126">
        <v>3</v>
      </c>
      <c r="P40" s="126">
        <v>7</v>
      </c>
      <c r="Q40" s="126">
        <v>4</v>
      </c>
      <c r="R40" s="126">
        <v>6</v>
      </c>
      <c r="S40" s="126">
        <v>5</v>
      </c>
      <c r="T40" s="126">
        <v>4</v>
      </c>
      <c r="U40" s="124">
        <v>5</v>
      </c>
      <c r="V40" s="121">
        <f t="shared" si="6"/>
        <v>92</v>
      </c>
    </row>
    <row r="41" spans="1:22" ht="15">
      <c r="A41" s="58"/>
      <c r="B41" s="58"/>
      <c r="C41" s="66"/>
      <c r="D41" s="122"/>
      <c r="E41" s="123"/>
      <c r="F41" s="123"/>
      <c r="G41" s="123"/>
      <c r="H41" s="123"/>
      <c r="I41" s="123"/>
      <c r="J41" s="123"/>
      <c r="K41" s="123"/>
      <c r="L41" s="124"/>
      <c r="M41" s="122"/>
      <c r="N41" s="123"/>
      <c r="O41" s="123"/>
      <c r="P41" s="123"/>
      <c r="Q41" s="123"/>
      <c r="R41" s="123"/>
      <c r="S41" s="123"/>
      <c r="T41" s="123"/>
      <c r="U41" s="124"/>
      <c r="V41" s="121">
        <f t="shared" si="6"/>
        <v>0</v>
      </c>
    </row>
    <row r="42" spans="1:22" s="12" customFormat="1" ht="15">
      <c r="A42" s="28" t="s">
        <v>10</v>
      </c>
      <c r="B42" s="28" t="str">
        <f>B38</f>
        <v>Mistassiniy 2A</v>
      </c>
      <c r="C42" s="36" t="s">
        <v>17</v>
      </c>
      <c r="D42" s="127">
        <f>SUM(D38:D41)</f>
        <v>16</v>
      </c>
      <c r="E42" s="128">
        <f aca="true" t="shared" si="9" ref="E42:U42">SUM(E38:E41)</f>
        <v>19</v>
      </c>
      <c r="F42" s="128">
        <f t="shared" si="9"/>
        <v>10</v>
      </c>
      <c r="G42" s="128">
        <f t="shared" si="9"/>
        <v>14</v>
      </c>
      <c r="H42" s="128">
        <f t="shared" si="9"/>
        <v>20</v>
      </c>
      <c r="I42" s="128">
        <f t="shared" si="9"/>
        <v>15</v>
      </c>
      <c r="J42" s="128">
        <f t="shared" si="9"/>
        <v>17</v>
      </c>
      <c r="K42" s="128">
        <f t="shared" si="9"/>
        <v>10</v>
      </c>
      <c r="L42" s="89">
        <f t="shared" si="9"/>
        <v>14</v>
      </c>
      <c r="M42" s="127">
        <f t="shared" si="9"/>
        <v>20</v>
      </c>
      <c r="N42" s="128">
        <f t="shared" si="9"/>
        <v>15</v>
      </c>
      <c r="O42" s="128">
        <f t="shared" si="9"/>
        <v>10</v>
      </c>
      <c r="P42" s="128">
        <f t="shared" si="9"/>
        <v>18</v>
      </c>
      <c r="Q42" s="128">
        <f t="shared" si="9"/>
        <v>12</v>
      </c>
      <c r="R42" s="128">
        <f t="shared" si="9"/>
        <v>17</v>
      </c>
      <c r="S42" s="128">
        <f t="shared" si="9"/>
        <v>14</v>
      </c>
      <c r="T42" s="128">
        <f t="shared" si="9"/>
        <v>11</v>
      </c>
      <c r="U42" s="87">
        <f t="shared" si="9"/>
        <v>17</v>
      </c>
      <c r="V42" s="87">
        <f t="shared" si="6"/>
        <v>269</v>
      </c>
    </row>
    <row r="43" spans="1:22" ht="15">
      <c r="A43" s="55" t="s">
        <v>13</v>
      </c>
      <c r="B43" s="56" t="s">
        <v>157</v>
      </c>
      <c r="C43" s="73" t="s">
        <v>158</v>
      </c>
      <c r="D43" s="125">
        <v>4</v>
      </c>
      <c r="E43" s="126">
        <v>5</v>
      </c>
      <c r="F43" s="126">
        <v>3</v>
      </c>
      <c r="G43" s="126">
        <v>5</v>
      </c>
      <c r="H43" s="126">
        <v>6</v>
      </c>
      <c r="I43" s="126">
        <v>5</v>
      </c>
      <c r="J43" s="126">
        <v>5</v>
      </c>
      <c r="K43" s="126">
        <v>3</v>
      </c>
      <c r="L43" s="124">
        <v>4</v>
      </c>
      <c r="M43" s="125">
        <v>8</v>
      </c>
      <c r="N43" s="126">
        <v>4</v>
      </c>
      <c r="O43" s="126">
        <v>4</v>
      </c>
      <c r="P43" s="126">
        <v>7</v>
      </c>
      <c r="Q43" s="126">
        <v>6</v>
      </c>
      <c r="R43" s="126">
        <v>4</v>
      </c>
      <c r="S43" s="126">
        <v>5</v>
      </c>
      <c r="T43" s="126">
        <v>4</v>
      </c>
      <c r="U43" s="124">
        <v>5</v>
      </c>
      <c r="V43" s="121">
        <f t="shared" si="6"/>
        <v>87</v>
      </c>
    </row>
    <row r="44" spans="1:22" ht="15">
      <c r="A44" s="55" t="s">
        <v>13</v>
      </c>
      <c r="B44" s="62" t="s">
        <v>157</v>
      </c>
      <c r="C44" s="76" t="s">
        <v>159</v>
      </c>
      <c r="D44" s="125"/>
      <c r="E44" s="126"/>
      <c r="F44" s="126"/>
      <c r="G44" s="126"/>
      <c r="H44" s="126"/>
      <c r="I44" s="126"/>
      <c r="J44" s="126"/>
      <c r="K44" s="126"/>
      <c r="L44" s="124"/>
      <c r="M44" s="125"/>
      <c r="N44" s="126"/>
      <c r="O44" s="126"/>
      <c r="P44" s="126"/>
      <c r="Q44" s="126"/>
      <c r="R44" s="126"/>
      <c r="S44" s="126"/>
      <c r="T44" s="126"/>
      <c r="U44" s="124"/>
      <c r="V44" s="121">
        <f t="shared" si="6"/>
        <v>0</v>
      </c>
    </row>
    <row r="45" spans="1:22" ht="15">
      <c r="A45" s="55" t="s">
        <v>13</v>
      </c>
      <c r="B45" s="56" t="s">
        <v>157</v>
      </c>
      <c r="C45" s="73" t="s">
        <v>160</v>
      </c>
      <c r="D45" s="125">
        <v>7</v>
      </c>
      <c r="E45" s="126">
        <v>6</v>
      </c>
      <c r="F45" s="126">
        <v>3</v>
      </c>
      <c r="G45" s="126">
        <v>6</v>
      </c>
      <c r="H45" s="126">
        <v>6</v>
      </c>
      <c r="I45" s="126">
        <v>3</v>
      </c>
      <c r="J45" s="126">
        <v>4</v>
      </c>
      <c r="K45" s="126">
        <v>6</v>
      </c>
      <c r="L45" s="124">
        <v>6</v>
      </c>
      <c r="M45" s="125">
        <v>5</v>
      </c>
      <c r="N45" s="126">
        <v>4</v>
      </c>
      <c r="O45" s="126">
        <v>3</v>
      </c>
      <c r="P45" s="126">
        <v>6</v>
      </c>
      <c r="Q45" s="126">
        <v>6</v>
      </c>
      <c r="R45" s="126">
        <v>7</v>
      </c>
      <c r="S45" s="126">
        <v>6</v>
      </c>
      <c r="T45" s="126">
        <v>4</v>
      </c>
      <c r="U45" s="124">
        <v>6</v>
      </c>
      <c r="V45" s="121">
        <f t="shared" si="6"/>
        <v>94</v>
      </c>
    </row>
    <row r="46" spans="1:22" ht="15">
      <c r="A46" s="55" t="s">
        <v>13</v>
      </c>
      <c r="B46" s="56" t="s">
        <v>157</v>
      </c>
      <c r="C46" s="75" t="s">
        <v>161</v>
      </c>
      <c r="D46" s="122">
        <v>5</v>
      </c>
      <c r="E46" s="123">
        <v>6</v>
      </c>
      <c r="F46" s="123">
        <v>3</v>
      </c>
      <c r="G46" s="123">
        <v>5</v>
      </c>
      <c r="H46" s="123">
        <v>6</v>
      </c>
      <c r="I46" s="123">
        <v>5</v>
      </c>
      <c r="J46" s="123">
        <v>4</v>
      </c>
      <c r="K46" s="123">
        <v>4</v>
      </c>
      <c r="L46" s="124">
        <v>5</v>
      </c>
      <c r="M46" s="122">
        <v>5</v>
      </c>
      <c r="N46" s="123">
        <v>5</v>
      </c>
      <c r="O46" s="123">
        <v>4</v>
      </c>
      <c r="P46" s="123">
        <v>5</v>
      </c>
      <c r="Q46" s="123">
        <v>5</v>
      </c>
      <c r="R46" s="123">
        <v>6</v>
      </c>
      <c r="S46" s="123">
        <v>5</v>
      </c>
      <c r="T46" s="123">
        <v>6</v>
      </c>
      <c r="U46" s="124">
        <v>6</v>
      </c>
      <c r="V46" s="121">
        <f t="shared" si="6"/>
        <v>90</v>
      </c>
    </row>
    <row r="47" spans="1:22" s="12" customFormat="1" ht="15">
      <c r="A47" s="43" t="s">
        <v>10</v>
      </c>
      <c r="B47" s="43" t="str">
        <f>B43</f>
        <v>Strathcona-Tweedsmuir 2A</v>
      </c>
      <c r="C47" s="29" t="s">
        <v>17</v>
      </c>
      <c r="D47" s="127">
        <f>SUM(D43:D46)</f>
        <v>16</v>
      </c>
      <c r="E47" s="128">
        <f aca="true" t="shared" si="10" ref="E47:U47">SUM(E43:E46)</f>
        <v>17</v>
      </c>
      <c r="F47" s="128">
        <f t="shared" si="10"/>
        <v>9</v>
      </c>
      <c r="G47" s="128">
        <f t="shared" si="10"/>
        <v>16</v>
      </c>
      <c r="H47" s="128">
        <f t="shared" si="10"/>
        <v>18</v>
      </c>
      <c r="I47" s="128">
        <f t="shared" si="10"/>
        <v>13</v>
      </c>
      <c r="J47" s="128">
        <f t="shared" si="10"/>
        <v>13</v>
      </c>
      <c r="K47" s="128">
        <f t="shared" si="10"/>
        <v>13</v>
      </c>
      <c r="L47" s="87">
        <f t="shared" si="10"/>
        <v>15</v>
      </c>
      <c r="M47" s="127">
        <f t="shared" si="10"/>
        <v>18</v>
      </c>
      <c r="N47" s="128">
        <f t="shared" si="10"/>
        <v>13</v>
      </c>
      <c r="O47" s="128">
        <f t="shared" si="10"/>
        <v>11</v>
      </c>
      <c r="P47" s="128">
        <f t="shared" si="10"/>
        <v>18</v>
      </c>
      <c r="Q47" s="128">
        <f t="shared" si="10"/>
        <v>17</v>
      </c>
      <c r="R47" s="128">
        <f t="shared" si="10"/>
        <v>17</v>
      </c>
      <c r="S47" s="128">
        <f t="shared" si="10"/>
        <v>16</v>
      </c>
      <c r="T47" s="128">
        <f t="shared" si="10"/>
        <v>14</v>
      </c>
      <c r="U47" s="87">
        <f t="shared" si="10"/>
        <v>17</v>
      </c>
      <c r="V47" s="87">
        <f t="shared" si="6"/>
        <v>271</v>
      </c>
    </row>
    <row r="48" spans="1:22" ht="15">
      <c r="A48" s="60" t="s">
        <v>15</v>
      </c>
      <c r="B48" s="56" t="s">
        <v>52</v>
      </c>
      <c r="C48" s="73" t="s">
        <v>41</v>
      </c>
      <c r="D48" s="125">
        <v>6</v>
      </c>
      <c r="E48" s="126">
        <v>4</v>
      </c>
      <c r="F48" s="126">
        <v>3</v>
      </c>
      <c r="G48" s="126">
        <v>5</v>
      </c>
      <c r="H48" s="126">
        <v>5</v>
      </c>
      <c r="I48" s="126">
        <v>4</v>
      </c>
      <c r="J48" s="126">
        <v>5</v>
      </c>
      <c r="K48" s="126">
        <v>3</v>
      </c>
      <c r="L48" s="124">
        <v>4</v>
      </c>
      <c r="M48" s="125">
        <v>5</v>
      </c>
      <c r="N48" s="126">
        <v>4</v>
      </c>
      <c r="O48" s="126">
        <v>3</v>
      </c>
      <c r="P48" s="126">
        <v>6</v>
      </c>
      <c r="Q48" s="126">
        <v>5</v>
      </c>
      <c r="R48" s="126">
        <v>5</v>
      </c>
      <c r="S48" s="126">
        <v>6</v>
      </c>
      <c r="T48" s="126">
        <v>3</v>
      </c>
      <c r="U48" s="124">
        <v>4</v>
      </c>
      <c r="V48" s="121">
        <f t="shared" si="6"/>
        <v>80</v>
      </c>
    </row>
    <row r="49" spans="1:22" ht="15">
      <c r="A49" s="60" t="s">
        <v>15</v>
      </c>
      <c r="B49" s="56" t="s">
        <v>52</v>
      </c>
      <c r="C49" s="73" t="s">
        <v>42</v>
      </c>
      <c r="D49" s="125">
        <v>5</v>
      </c>
      <c r="E49" s="126">
        <v>5</v>
      </c>
      <c r="F49" s="126">
        <v>3</v>
      </c>
      <c r="G49" s="126">
        <v>4</v>
      </c>
      <c r="H49" s="126">
        <v>6</v>
      </c>
      <c r="I49" s="126">
        <v>5</v>
      </c>
      <c r="J49" s="126">
        <v>5</v>
      </c>
      <c r="K49" s="126">
        <v>5</v>
      </c>
      <c r="L49" s="124">
        <v>4</v>
      </c>
      <c r="M49" s="125">
        <v>7</v>
      </c>
      <c r="N49" s="126">
        <v>5</v>
      </c>
      <c r="O49" s="126">
        <v>4</v>
      </c>
      <c r="P49" s="126">
        <v>5</v>
      </c>
      <c r="Q49" s="126">
        <v>5</v>
      </c>
      <c r="R49" s="126">
        <v>6</v>
      </c>
      <c r="S49" s="126">
        <v>4</v>
      </c>
      <c r="T49" s="126">
        <v>3</v>
      </c>
      <c r="U49" s="124">
        <v>5</v>
      </c>
      <c r="V49" s="121">
        <f t="shared" si="6"/>
        <v>86</v>
      </c>
    </row>
    <row r="50" spans="1:22" ht="15">
      <c r="A50" s="60" t="s">
        <v>15</v>
      </c>
      <c r="B50" s="56" t="s">
        <v>52</v>
      </c>
      <c r="C50" s="73" t="s">
        <v>43</v>
      </c>
      <c r="D50" s="125">
        <v>6</v>
      </c>
      <c r="E50" s="126">
        <v>6</v>
      </c>
      <c r="F50" s="126">
        <v>4</v>
      </c>
      <c r="G50" s="126">
        <v>4</v>
      </c>
      <c r="H50" s="126">
        <v>6</v>
      </c>
      <c r="I50" s="126">
        <v>5</v>
      </c>
      <c r="J50" s="126">
        <v>5</v>
      </c>
      <c r="K50" s="126">
        <v>7</v>
      </c>
      <c r="L50" s="124">
        <v>5</v>
      </c>
      <c r="M50" s="125">
        <v>5</v>
      </c>
      <c r="N50" s="126">
        <v>5</v>
      </c>
      <c r="O50" s="126">
        <v>7</v>
      </c>
      <c r="P50" s="126">
        <v>6</v>
      </c>
      <c r="Q50" s="126">
        <v>5</v>
      </c>
      <c r="R50" s="126">
        <v>6</v>
      </c>
      <c r="S50" s="126">
        <v>6</v>
      </c>
      <c r="T50" s="126">
        <v>5</v>
      </c>
      <c r="U50" s="124">
        <v>6</v>
      </c>
      <c r="V50" s="121">
        <f t="shared" si="6"/>
        <v>99</v>
      </c>
    </row>
    <row r="51" spans="1:22" ht="15">
      <c r="A51" s="60" t="s">
        <v>15</v>
      </c>
      <c r="B51" s="56" t="s">
        <v>52</v>
      </c>
      <c r="C51" s="75" t="s">
        <v>44</v>
      </c>
      <c r="D51" s="122">
        <v>6</v>
      </c>
      <c r="E51" s="123">
        <v>5</v>
      </c>
      <c r="F51" s="123">
        <v>3</v>
      </c>
      <c r="G51" s="123">
        <v>6</v>
      </c>
      <c r="H51" s="123">
        <v>6</v>
      </c>
      <c r="I51" s="123">
        <v>5</v>
      </c>
      <c r="J51" s="123">
        <v>6</v>
      </c>
      <c r="K51" s="123">
        <v>5</v>
      </c>
      <c r="L51" s="124">
        <v>7</v>
      </c>
      <c r="M51" s="122">
        <v>4</v>
      </c>
      <c r="N51" s="123">
        <v>5</v>
      </c>
      <c r="O51" s="123">
        <v>4</v>
      </c>
      <c r="P51" s="123">
        <v>6</v>
      </c>
      <c r="Q51" s="123">
        <v>6</v>
      </c>
      <c r="R51" s="123">
        <v>7</v>
      </c>
      <c r="S51" s="123">
        <v>6</v>
      </c>
      <c r="T51" s="123">
        <v>4</v>
      </c>
      <c r="U51" s="124">
        <v>6</v>
      </c>
      <c r="V51" s="121">
        <f t="shared" si="6"/>
        <v>97</v>
      </c>
    </row>
    <row r="52" spans="1:22" s="12" customFormat="1" ht="15">
      <c r="A52" s="28" t="s">
        <v>9</v>
      </c>
      <c r="B52" s="28" t="str">
        <f>B48</f>
        <v>Crowsnest 2A</v>
      </c>
      <c r="C52" s="36" t="s">
        <v>17</v>
      </c>
      <c r="D52" s="127">
        <f aca="true" t="shared" si="11" ref="D52:U52">SUM(D48:D51)-MAX(D48:D51)</f>
        <v>17</v>
      </c>
      <c r="E52" s="128">
        <f t="shared" si="11"/>
        <v>14</v>
      </c>
      <c r="F52" s="128">
        <f t="shared" si="11"/>
        <v>9</v>
      </c>
      <c r="G52" s="128">
        <f t="shared" si="11"/>
        <v>13</v>
      </c>
      <c r="H52" s="128">
        <f t="shared" si="11"/>
        <v>17</v>
      </c>
      <c r="I52" s="128">
        <f t="shared" si="11"/>
        <v>14</v>
      </c>
      <c r="J52" s="128">
        <f t="shared" si="11"/>
        <v>15</v>
      </c>
      <c r="K52" s="128">
        <f t="shared" si="11"/>
        <v>13</v>
      </c>
      <c r="L52" s="87">
        <f t="shared" si="11"/>
        <v>13</v>
      </c>
      <c r="M52" s="127">
        <f t="shared" si="11"/>
        <v>14</v>
      </c>
      <c r="N52" s="128">
        <f t="shared" si="11"/>
        <v>14</v>
      </c>
      <c r="O52" s="128">
        <f t="shared" si="11"/>
        <v>11</v>
      </c>
      <c r="P52" s="128">
        <f t="shared" si="11"/>
        <v>17</v>
      </c>
      <c r="Q52" s="128">
        <f t="shared" si="11"/>
        <v>15</v>
      </c>
      <c r="R52" s="128">
        <f t="shared" si="11"/>
        <v>17</v>
      </c>
      <c r="S52" s="128">
        <f t="shared" si="11"/>
        <v>16</v>
      </c>
      <c r="T52" s="128">
        <f t="shared" si="11"/>
        <v>10</v>
      </c>
      <c r="U52" s="87">
        <f t="shared" si="11"/>
        <v>15</v>
      </c>
      <c r="V52" s="89">
        <f t="shared" si="6"/>
        <v>254</v>
      </c>
    </row>
    <row r="53" spans="1:22" ht="15">
      <c r="A53" s="60" t="s">
        <v>15</v>
      </c>
      <c r="B53" s="56" t="s">
        <v>53</v>
      </c>
      <c r="C53" s="73" t="s">
        <v>45</v>
      </c>
      <c r="D53" s="125">
        <v>5</v>
      </c>
      <c r="E53" s="126">
        <v>5</v>
      </c>
      <c r="F53" s="126">
        <v>4</v>
      </c>
      <c r="G53" s="126">
        <v>6</v>
      </c>
      <c r="H53" s="126">
        <v>5</v>
      </c>
      <c r="I53" s="126">
        <v>5</v>
      </c>
      <c r="J53" s="126">
        <v>5</v>
      </c>
      <c r="K53" s="126">
        <v>3</v>
      </c>
      <c r="L53" s="124">
        <v>6</v>
      </c>
      <c r="M53" s="125">
        <v>6</v>
      </c>
      <c r="N53" s="126">
        <v>5</v>
      </c>
      <c r="O53" s="126">
        <v>3</v>
      </c>
      <c r="P53" s="126">
        <v>7</v>
      </c>
      <c r="Q53" s="126">
        <v>6</v>
      </c>
      <c r="R53" s="126">
        <v>7</v>
      </c>
      <c r="S53" s="126">
        <v>5</v>
      </c>
      <c r="T53" s="126">
        <v>4</v>
      </c>
      <c r="U53" s="124">
        <v>6</v>
      </c>
      <c r="V53" s="121">
        <f t="shared" si="6"/>
        <v>93</v>
      </c>
    </row>
    <row r="54" spans="1:22" ht="15">
      <c r="A54" s="60" t="s">
        <v>15</v>
      </c>
      <c r="B54" s="56" t="s">
        <v>53</v>
      </c>
      <c r="C54" s="73" t="s">
        <v>46</v>
      </c>
      <c r="D54" s="125">
        <v>6</v>
      </c>
      <c r="E54" s="126">
        <v>7</v>
      </c>
      <c r="F54" s="126">
        <v>5</v>
      </c>
      <c r="G54" s="126">
        <v>6</v>
      </c>
      <c r="H54" s="126">
        <v>8</v>
      </c>
      <c r="I54" s="126">
        <v>8</v>
      </c>
      <c r="J54" s="126">
        <v>5</v>
      </c>
      <c r="K54" s="126">
        <v>5</v>
      </c>
      <c r="L54" s="124">
        <v>6</v>
      </c>
      <c r="M54" s="125">
        <v>6</v>
      </c>
      <c r="N54" s="126">
        <v>6</v>
      </c>
      <c r="O54" s="126">
        <v>3</v>
      </c>
      <c r="P54" s="126">
        <v>6</v>
      </c>
      <c r="Q54" s="126">
        <v>8</v>
      </c>
      <c r="R54" s="126">
        <v>9</v>
      </c>
      <c r="S54" s="126">
        <v>9</v>
      </c>
      <c r="T54" s="126">
        <v>4</v>
      </c>
      <c r="U54" s="124">
        <v>7</v>
      </c>
      <c r="V54" s="121">
        <f t="shared" si="6"/>
        <v>114</v>
      </c>
    </row>
    <row r="55" spans="1:22" ht="15">
      <c r="A55" s="60" t="s">
        <v>15</v>
      </c>
      <c r="B55" s="56" t="s">
        <v>53</v>
      </c>
      <c r="C55" s="73" t="s">
        <v>47</v>
      </c>
      <c r="D55" s="125">
        <v>4</v>
      </c>
      <c r="E55" s="126">
        <v>5</v>
      </c>
      <c r="F55" s="126">
        <v>3</v>
      </c>
      <c r="G55" s="126">
        <v>6</v>
      </c>
      <c r="H55" s="126">
        <v>5</v>
      </c>
      <c r="I55" s="126">
        <v>4</v>
      </c>
      <c r="J55" s="126">
        <v>4</v>
      </c>
      <c r="K55" s="126">
        <v>4</v>
      </c>
      <c r="L55" s="124">
        <v>5</v>
      </c>
      <c r="M55" s="125">
        <v>4</v>
      </c>
      <c r="N55" s="126">
        <v>4</v>
      </c>
      <c r="O55" s="126">
        <v>3</v>
      </c>
      <c r="P55" s="126">
        <v>6</v>
      </c>
      <c r="Q55" s="126">
        <v>4</v>
      </c>
      <c r="R55" s="126">
        <v>5</v>
      </c>
      <c r="S55" s="126">
        <v>5</v>
      </c>
      <c r="T55" s="126">
        <v>3</v>
      </c>
      <c r="U55" s="124">
        <v>7</v>
      </c>
      <c r="V55" s="121">
        <f t="shared" si="6"/>
        <v>81</v>
      </c>
    </row>
    <row r="56" spans="1:22" ht="15">
      <c r="A56" s="60" t="s">
        <v>15</v>
      </c>
      <c r="B56" s="56" t="s">
        <v>53</v>
      </c>
      <c r="C56" s="75" t="s">
        <v>48</v>
      </c>
      <c r="D56" s="122">
        <v>7</v>
      </c>
      <c r="E56" s="123">
        <v>5</v>
      </c>
      <c r="F56" s="123">
        <v>4</v>
      </c>
      <c r="G56" s="123">
        <v>4</v>
      </c>
      <c r="H56" s="123">
        <v>7</v>
      </c>
      <c r="I56" s="123">
        <v>6</v>
      </c>
      <c r="J56" s="123">
        <v>6</v>
      </c>
      <c r="K56" s="123">
        <v>4</v>
      </c>
      <c r="L56" s="124">
        <v>5</v>
      </c>
      <c r="M56" s="122">
        <v>5</v>
      </c>
      <c r="N56" s="123">
        <v>6</v>
      </c>
      <c r="O56" s="123">
        <v>4</v>
      </c>
      <c r="P56" s="123">
        <v>6</v>
      </c>
      <c r="Q56" s="123">
        <v>6</v>
      </c>
      <c r="R56" s="123">
        <v>5</v>
      </c>
      <c r="S56" s="123">
        <v>7</v>
      </c>
      <c r="T56" s="123">
        <v>5</v>
      </c>
      <c r="U56" s="124">
        <v>6</v>
      </c>
      <c r="V56" s="121">
        <f t="shared" si="6"/>
        <v>98</v>
      </c>
    </row>
    <row r="57" spans="1:22" s="12" customFormat="1" ht="15">
      <c r="A57" s="28" t="s">
        <v>13</v>
      </c>
      <c r="B57" s="28" t="str">
        <f>B53</f>
        <v>Senator Gershaw 1A</v>
      </c>
      <c r="C57" s="36" t="s">
        <v>17</v>
      </c>
      <c r="D57" s="127">
        <f aca="true" t="shared" si="12" ref="D57:U57">SUM(D53:D56)-MAX(D53:D56)</f>
        <v>15</v>
      </c>
      <c r="E57" s="128">
        <f t="shared" si="12"/>
        <v>15</v>
      </c>
      <c r="F57" s="128">
        <f t="shared" si="12"/>
        <v>11</v>
      </c>
      <c r="G57" s="128">
        <f t="shared" si="12"/>
        <v>16</v>
      </c>
      <c r="H57" s="128">
        <f t="shared" si="12"/>
        <v>17</v>
      </c>
      <c r="I57" s="128">
        <f t="shared" si="12"/>
        <v>15</v>
      </c>
      <c r="J57" s="128">
        <f t="shared" si="12"/>
        <v>14</v>
      </c>
      <c r="K57" s="128">
        <f t="shared" si="12"/>
        <v>11</v>
      </c>
      <c r="L57" s="87">
        <f t="shared" si="12"/>
        <v>16</v>
      </c>
      <c r="M57" s="127">
        <f t="shared" si="12"/>
        <v>15</v>
      </c>
      <c r="N57" s="128">
        <f t="shared" si="12"/>
        <v>15</v>
      </c>
      <c r="O57" s="128">
        <f t="shared" si="12"/>
        <v>9</v>
      </c>
      <c r="P57" s="128">
        <f t="shared" si="12"/>
        <v>18</v>
      </c>
      <c r="Q57" s="128">
        <f t="shared" si="12"/>
        <v>16</v>
      </c>
      <c r="R57" s="128">
        <f t="shared" si="12"/>
        <v>17</v>
      </c>
      <c r="S57" s="128">
        <f t="shared" si="12"/>
        <v>17</v>
      </c>
      <c r="T57" s="128">
        <f t="shared" si="12"/>
        <v>11</v>
      </c>
      <c r="U57" s="87">
        <f t="shared" si="12"/>
        <v>19</v>
      </c>
      <c r="V57" s="87">
        <f t="shared" si="6"/>
        <v>267</v>
      </c>
    </row>
    <row r="58" spans="1:22" s="11" customFormat="1" ht="15">
      <c r="A58" s="52"/>
      <c r="B58" s="52"/>
      <c r="C58" s="52"/>
      <c r="D58" s="129"/>
      <c r="E58" s="130"/>
      <c r="F58" s="130"/>
      <c r="G58" s="130"/>
      <c r="H58" s="130"/>
      <c r="I58" s="130"/>
      <c r="J58" s="130"/>
      <c r="K58" s="130"/>
      <c r="L58" s="131"/>
      <c r="M58" s="129"/>
      <c r="N58" s="130"/>
      <c r="O58" s="130"/>
      <c r="P58" s="130"/>
      <c r="Q58" s="130"/>
      <c r="R58" s="130"/>
      <c r="S58" s="130"/>
      <c r="T58" s="130"/>
      <c r="U58" s="131"/>
      <c r="V58" s="131"/>
    </row>
    <row r="59" spans="1:22" s="1" customFormat="1" ht="15">
      <c r="A59" s="32" t="s">
        <v>7</v>
      </c>
      <c r="B59" s="33"/>
      <c r="C59" s="34"/>
      <c r="D59" s="132"/>
      <c r="E59" s="133"/>
      <c r="F59" s="133"/>
      <c r="G59" s="133"/>
      <c r="H59" s="133"/>
      <c r="I59" s="133"/>
      <c r="J59" s="133"/>
      <c r="K59" s="133"/>
      <c r="L59" s="108"/>
      <c r="M59" s="132"/>
      <c r="N59" s="133"/>
      <c r="O59" s="133"/>
      <c r="P59" s="133"/>
      <c r="Q59" s="133"/>
      <c r="R59" s="133"/>
      <c r="S59" s="133"/>
      <c r="T59" s="133"/>
      <c r="U59" s="108"/>
      <c r="V59" s="88"/>
    </row>
    <row r="60" spans="1:22" s="1" customFormat="1" ht="15">
      <c r="A60" s="63" t="s">
        <v>16</v>
      </c>
      <c r="B60" s="64" t="s">
        <v>69</v>
      </c>
      <c r="C60" s="79" t="s">
        <v>70</v>
      </c>
      <c r="D60" s="125">
        <v>4</v>
      </c>
      <c r="E60" s="126">
        <v>6</v>
      </c>
      <c r="F60" s="126">
        <v>3</v>
      </c>
      <c r="G60" s="126">
        <v>6</v>
      </c>
      <c r="H60" s="126">
        <v>7</v>
      </c>
      <c r="I60" s="126">
        <v>6</v>
      </c>
      <c r="J60" s="126">
        <v>4</v>
      </c>
      <c r="K60" s="126">
        <v>5</v>
      </c>
      <c r="L60" s="134">
        <v>4</v>
      </c>
      <c r="M60" s="125">
        <v>6</v>
      </c>
      <c r="N60" s="126">
        <v>5</v>
      </c>
      <c r="O60" s="126">
        <v>4</v>
      </c>
      <c r="P60" s="126">
        <v>5</v>
      </c>
      <c r="Q60" s="126">
        <v>5</v>
      </c>
      <c r="R60" s="126">
        <v>6</v>
      </c>
      <c r="S60" s="126">
        <v>4</v>
      </c>
      <c r="T60" s="126">
        <v>5</v>
      </c>
      <c r="U60" s="134">
        <v>5</v>
      </c>
      <c r="V60" s="72">
        <f aca="true" t="shared" si="13" ref="V60:V76">SUM(D60:U60)</f>
        <v>90</v>
      </c>
    </row>
    <row r="61" spans="1:22" s="1" customFormat="1" ht="15">
      <c r="A61" s="60" t="s">
        <v>14</v>
      </c>
      <c r="B61" s="56" t="s">
        <v>90</v>
      </c>
      <c r="C61" s="73" t="s">
        <v>91</v>
      </c>
      <c r="D61" s="125">
        <v>5</v>
      </c>
      <c r="E61" s="126">
        <v>5</v>
      </c>
      <c r="F61" s="126">
        <v>5</v>
      </c>
      <c r="G61" s="126">
        <v>5</v>
      </c>
      <c r="H61" s="126">
        <v>5</v>
      </c>
      <c r="I61" s="126">
        <v>5</v>
      </c>
      <c r="J61" s="126">
        <v>5</v>
      </c>
      <c r="K61" s="126">
        <v>4</v>
      </c>
      <c r="L61" s="134">
        <v>5</v>
      </c>
      <c r="M61" s="125">
        <v>4</v>
      </c>
      <c r="N61" s="126">
        <v>5</v>
      </c>
      <c r="O61" s="126">
        <v>4</v>
      </c>
      <c r="P61" s="126">
        <v>5</v>
      </c>
      <c r="Q61" s="126">
        <v>4</v>
      </c>
      <c r="R61" s="126">
        <v>5</v>
      </c>
      <c r="S61" s="126">
        <v>4</v>
      </c>
      <c r="T61" s="126">
        <v>4</v>
      </c>
      <c r="U61" s="134">
        <v>4</v>
      </c>
      <c r="V61" s="72">
        <f t="shared" si="13"/>
        <v>83</v>
      </c>
    </row>
    <row r="62" spans="1:22" s="1" customFormat="1" ht="15">
      <c r="A62" s="60" t="s">
        <v>14</v>
      </c>
      <c r="B62" s="56" t="s">
        <v>92</v>
      </c>
      <c r="C62" s="73" t="s">
        <v>93</v>
      </c>
      <c r="D62" s="125">
        <v>6</v>
      </c>
      <c r="E62" s="126">
        <v>6</v>
      </c>
      <c r="F62" s="126">
        <v>4</v>
      </c>
      <c r="G62" s="126">
        <v>6</v>
      </c>
      <c r="H62" s="126">
        <v>7</v>
      </c>
      <c r="I62" s="126">
        <v>5</v>
      </c>
      <c r="J62" s="126">
        <v>6</v>
      </c>
      <c r="K62" s="126">
        <v>8</v>
      </c>
      <c r="L62" s="134">
        <v>4</v>
      </c>
      <c r="M62" s="125">
        <v>7</v>
      </c>
      <c r="N62" s="126">
        <v>6</v>
      </c>
      <c r="O62" s="126">
        <v>5</v>
      </c>
      <c r="P62" s="126">
        <v>7</v>
      </c>
      <c r="Q62" s="126">
        <v>6</v>
      </c>
      <c r="R62" s="126">
        <v>7</v>
      </c>
      <c r="S62" s="126">
        <v>5</v>
      </c>
      <c r="T62" s="126">
        <v>5</v>
      </c>
      <c r="U62" s="134">
        <v>5</v>
      </c>
      <c r="V62" s="72">
        <f t="shared" si="13"/>
        <v>105</v>
      </c>
    </row>
    <row r="63" spans="1:22" s="1" customFormat="1" ht="18">
      <c r="A63" s="60" t="s">
        <v>14</v>
      </c>
      <c r="B63" s="65" t="s">
        <v>180</v>
      </c>
      <c r="C63" s="77" t="s">
        <v>94</v>
      </c>
      <c r="D63" s="125">
        <v>4</v>
      </c>
      <c r="E63" s="126">
        <v>5</v>
      </c>
      <c r="F63" s="126">
        <v>3</v>
      </c>
      <c r="G63" s="126">
        <v>4</v>
      </c>
      <c r="H63" s="126">
        <v>5</v>
      </c>
      <c r="I63" s="126">
        <v>4</v>
      </c>
      <c r="J63" s="126">
        <v>3</v>
      </c>
      <c r="K63" s="126">
        <v>3</v>
      </c>
      <c r="L63" s="134">
        <v>4</v>
      </c>
      <c r="M63" s="125">
        <v>3</v>
      </c>
      <c r="N63" s="126">
        <v>5</v>
      </c>
      <c r="O63" s="126">
        <v>5</v>
      </c>
      <c r="P63" s="126">
        <v>5</v>
      </c>
      <c r="Q63" s="126">
        <v>4</v>
      </c>
      <c r="R63" s="126">
        <v>5</v>
      </c>
      <c r="S63" s="126">
        <v>6</v>
      </c>
      <c r="T63" s="126">
        <v>5</v>
      </c>
      <c r="U63" s="134">
        <v>4</v>
      </c>
      <c r="V63" s="72">
        <f t="shared" si="13"/>
        <v>77</v>
      </c>
    </row>
    <row r="64" spans="1:22" s="1" customFormat="1" ht="15">
      <c r="A64" s="60" t="s">
        <v>11</v>
      </c>
      <c r="B64" s="61" t="s">
        <v>125</v>
      </c>
      <c r="C64" s="74" t="s">
        <v>126</v>
      </c>
      <c r="D64" s="125">
        <v>5</v>
      </c>
      <c r="E64" s="126">
        <v>7</v>
      </c>
      <c r="F64" s="126">
        <v>5</v>
      </c>
      <c r="G64" s="126">
        <v>5</v>
      </c>
      <c r="H64" s="126">
        <v>6</v>
      </c>
      <c r="I64" s="126">
        <v>3</v>
      </c>
      <c r="J64" s="126">
        <v>5</v>
      </c>
      <c r="K64" s="126">
        <v>5</v>
      </c>
      <c r="L64" s="134">
        <v>6</v>
      </c>
      <c r="M64" s="125">
        <v>4</v>
      </c>
      <c r="N64" s="126">
        <v>5</v>
      </c>
      <c r="O64" s="126">
        <v>4</v>
      </c>
      <c r="P64" s="126">
        <v>5</v>
      </c>
      <c r="Q64" s="126">
        <v>5</v>
      </c>
      <c r="R64" s="126">
        <v>6</v>
      </c>
      <c r="S64" s="126">
        <v>5</v>
      </c>
      <c r="T64" s="126">
        <v>4</v>
      </c>
      <c r="U64" s="134">
        <v>4</v>
      </c>
      <c r="V64" s="72">
        <f t="shared" si="13"/>
        <v>89</v>
      </c>
    </row>
    <row r="65" spans="1:22" s="1" customFormat="1" ht="15">
      <c r="A65" s="60" t="s">
        <v>11</v>
      </c>
      <c r="B65" s="61" t="s">
        <v>127</v>
      </c>
      <c r="C65" s="74" t="s">
        <v>128</v>
      </c>
      <c r="D65" s="125">
        <v>5</v>
      </c>
      <c r="E65" s="126">
        <v>6</v>
      </c>
      <c r="F65" s="126">
        <v>4</v>
      </c>
      <c r="G65" s="126">
        <v>5</v>
      </c>
      <c r="H65" s="126">
        <v>8</v>
      </c>
      <c r="I65" s="126">
        <v>4</v>
      </c>
      <c r="J65" s="126">
        <v>7</v>
      </c>
      <c r="K65" s="126">
        <v>4</v>
      </c>
      <c r="L65" s="134">
        <v>5</v>
      </c>
      <c r="M65" s="125">
        <v>8</v>
      </c>
      <c r="N65" s="126">
        <v>3</v>
      </c>
      <c r="O65" s="126">
        <v>5</v>
      </c>
      <c r="P65" s="126">
        <v>8</v>
      </c>
      <c r="Q65" s="126">
        <v>5</v>
      </c>
      <c r="R65" s="126">
        <v>8</v>
      </c>
      <c r="S65" s="126">
        <v>7</v>
      </c>
      <c r="T65" s="126">
        <v>5</v>
      </c>
      <c r="U65" s="134">
        <v>6</v>
      </c>
      <c r="V65" s="72">
        <f t="shared" si="13"/>
        <v>103</v>
      </c>
    </row>
    <row r="66" spans="1:22" s="1" customFormat="1" ht="15">
      <c r="A66" s="55" t="s">
        <v>10</v>
      </c>
      <c r="B66" s="57" t="s">
        <v>150</v>
      </c>
      <c r="C66" s="75" t="s">
        <v>147</v>
      </c>
      <c r="D66" s="125">
        <v>4</v>
      </c>
      <c r="E66" s="126">
        <v>4</v>
      </c>
      <c r="F66" s="126">
        <v>5</v>
      </c>
      <c r="G66" s="126">
        <v>6</v>
      </c>
      <c r="H66" s="126">
        <v>5</v>
      </c>
      <c r="I66" s="126">
        <v>6</v>
      </c>
      <c r="J66" s="126">
        <v>5</v>
      </c>
      <c r="K66" s="126">
        <v>4</v>
      </c>
      <c r="L66" s="134">
        <v>4</v>
      </c>
      <c r="M66" s="125">
        <v>5</v>
      </c>
      <c r="N66" s="126">
        <v>4</v>
      </c>
      <c r="O66" s="126">
        <v>3</v>
      </c>
      <c r="P66" s="126">
        <v>8</v>
      </c>
      <c r="Q66" s="126">
        <v>4</v>
      </c>
      <c r="R66" s="126">
        <v>6</v>
      </c>
      <c r="S66" s="126">
        <v>4</v>
      </c>
      <c r="T66" s="126">
        <v>3</v>
      </c>
      <c r="U66" s="134">
        <v>6</v>
      </c>
      <c r="V66" s="72">
        <f t="shared" si="13"/>
        <v>86</v>
      </c>
    </row>
    <row r="67" spans="1:22" s="1" customFormat="1" ht="15">
      <c r="A67" s="55" t="s">
        <v>10</v>
      </c>
      <c r="B67" s="57" t="s">
        <v>148</v>
      </c>
      <c r="C67" s="75" t="s">
        <v>149</v>
      </c>
      <c r="D67" s="125">
        <v>4</v>
      </c>
      <c r="E67" s="126">
        <v>5</v>
      </c>
      <c r="F67" s="126">
        <v>4</v>
      </c>
      <c r="G67" s="126">
        <v>5</v>
      </c>
      <c r="H67" s="126">
        <v>5</v>
      </c>
      <c r="I67" s="126">
        <v>4</v>
      </c>
      <c r="J67" s="126">
        <v>4</v>
      </c>
      <c r="K67" s="126">
        <v>3</v>
      </c>
      <c r="L67" s="134">
        <v>5</v>
      </c>
      <c r="M67" s="125">
        <v>5</v>
      </c>
      <c r="N67" s="126">
        <v>4</v>
      </c>
      <c r="O67" s="126">
        <v>4</v>
      </c>
      <c r="P67" s="126">
        <v>5</v>
      </c>
      <c r="Q67" s="126">
        <v>7</v>
      </c>
      <c r="R67" s="126">
        <v>6</v>
      </c>
      <c r="S67" s="126">
        <v>4</v>
      </c>
      <c r="T67" s="126">
        <v>4</v>
      </c>
      <c r="U67" s="134">
        <v>5</v>
      </c>
      <c r="V67" s="72">
        <f t="shared" si="13"/>
        <v>83</v>
      </c>
    </row>
    <row r="68" spans="1:22" s="1" customFormat="1" ht="15">
      <c r="A68" s="60" t="s">
        <v>9</v>
      </c>
      <c r="B68" s="56" t="s">
        <v>155</v>
      </c>
      <c r="C68" s="66" t="s">
        <v>189</v>
      </c>
      <c r="D68" s="125">
        <v>4</v>
      </c>
      <c r="E68" s="126">
        <v>5</v>
      </c>
      <c r="F68" s="126">
        <v>4</v>
      </c>
      <c r="G68" s="126">
        <v>3</v>
      </c>
      <c r="H68" s="126">
        <v>5</v>
      </c>
      <c r="I68" s="126">
        <v>4</v>
      </c>
      <c r="J68" s="126">
        <v>4</v>
      </c>
      <c r="K68" s="126">
        <v>3</v>
      </c>
      <c r="L68" s="134">
        <v>5</v>
      </c>
      <c r="M68" s="125">
        <v>3</v>
      </c>
      <c r="N68" s="126">
        <v>5</v>
      </c>
      <c r="O68" s="126">
        <v>3</v>
      </c>
      <c r="P68" s="126">
        <v>4</v>
      </c>
      <c r="Q68" s="126">
        <v>4</v>
      </c>
      <c r="R68" s="126">
        <v>5</v>
      </c>
      <c r="S68" s="126">
        <v>5</v>
      </c>
      <c r="T68" s="126">
        <v>4</v>
      </c>
      <c r="U68" s="134">
        <v>6</v>
      </c>
      <c r="V68" s="72">
        <f t="shared" si="13"/>
        <v>76</v>
      </c>
    </row>
    <row r="69" spans="1:22" s="1" customFormat="1" ht="15">
      <c r="A69" s="60" t="s">
        <v>9</v>
      </c>
      <c r="B69" s="56" t="s">
        <v>183</v>
      </c>
      <c r="C69" s="73" t="s">
        <v>156</v>
      </c>
      <c r="D69" s="125">
        <v>5</v>
      </c>
      <c r="E69" s="126">
        <v>5</v>
      </c>
      <c r="F69" s="126">
        <v>3</v>
      </c>
      <c r="G69" s="126">
        <v>5</v>
      </c>
      <c r="H69" s="126">
        <v>5</v>
      </c>
      <c r="I69" s="126">
        <v>4</v>
      </c>
      <c r="J69" s="126">
        <v>5</v>
      </c>
      <c r="K69" s="126">
        <v>4</v>
      </c>
      <c r="L69" s="134">
        <v>4</v>
      </c>
      <c r="M69" s="125">
        <v>5</v>
      </c>
      <c r="N69" s="126">
        <v>4</v>
      </c>
      <c r="O69" s="126">
        <v>3</v>
      </c>
      <c r="P69" s="126">
        <v>6</v>
      </c>
      <c r="Q69" s="126">
        <v>5</v>
      </c>
      <c r="R69" s="126">
        <v>4</v>
      </c>
      <c r="S69" s="126">
        <v>5</v>
      </c>
      <c r="T69" s="126">
        <v>4</v>
      </c>
      <c r="U69" s="134">
        <v>5</v>
      </c>
      <c r="V69" s="72">
        <f t="shared" si="13"/>
        <v>81</v>
      </c>
    </row>
    <row r="70" spans="1:22" s="1" customFormat="1" ht="15">
      <c r="A70" s="55" t="s">
        <v>13</v>
      </c>
      <c r="B70" s="56" t="s">
        <v>166</v>
      </c>
      <c r="C70" s="73" t="s">
        <v>167</v>
      </c>
      <c r="D70" s="125">
        <v>6</v>
      </c>
      <c r="E70" s="126">
        <v>6</v>
      </c>
      <c r="F70" s="126">
        <v>4</v>
      </c>
      <c r="G70" s="126">
        <v>6</v>
      </c>
      <c r="H70" s="126">
        <v>5</v>
      </c>
      <c r="I70" s="126">
        <v>5</v>
      </c>
      <c r="J70" s="126">
        <v>5</v>
      </c>
      <c r="K70" s="126">
        <v>4</v>
      </c>
      <c r="L70" s="134">
        <v>5</v>
      </c>
      <c r="M70" s="125">
        <v>4</v>
      </c>
      <c r="N70" s="126">
        <v>5</v>
      </c>
      <c r="O70" s="126">
        <v>4</v>
      </c>
      <c r="P70" s="126">
        <v>6</v>
      </c>
      <c r="Q70" s="126">
        <v>5</v>
      </c>
      <c r="R70" s="126">
        <v>7</v>
      </c>
      <c r="S70" s="126">
        <v>4</v>
      </c>
      <c r="T70" s="126">
        <v>4</v>
      </c>
      <c r="U70" s="134">
        <v>5</v>
      </c>
      <c r="V70" s="72">
        <f t="shared" si="13"/>
        <v>90</v>
      </c>
    </row>
    <row r="71" spans="1:22" s="1" customFormat="1" ht="15">
      <c r="A71" s="55" t="s">
        <v>13</v>
      </c>
      <c r="B71" s="56" t="s">
        <v>168</v>
      </c>
      <c r="C71" s="73" t="s">
        <v>169</v>
      </c>
      <c r="D71" s="125">
        <v>5</v>
      </c>
      <c r="E71" s="126">
        <v>5</v>
      </c>
      <c r="F71" s="126">
        <v>5</v>
      </c>
      <c r="G71" s="126">
        <v>6</v>
      </c>
      <c r="H71" s="126">
        <v>8</v>
      </c>
      <c r="I71" s="126">
        <v>4</v>
      </c>
      <c r="J71" s="126">
        <v>6</v>
      </c>
      <c r="K71" s="126">
        <v>3</v>
      </c>
      <c r="L71" s="134">
        <v>5</v>
      </c>
      <c r="M71" s="125">
        <v>6</v>
      </c>
      <c r="N71" s="126">
        <v>4</v>
      </c>
      <c r="O71" s="126">
        <v>4</v>
      </c>
      <c r="P71" s="126">
        <v>6</v>
      </c>
      <c r="Q71" s="126">
        <v>5</v>
      </c>
      <c r="R71" s="126">
        <v>5</v>
      </c>
      <c r="S71" s="126">
        <v>5</v>
      </c>
      <c r="T71" s="126">
        <v>4</v>
      </c>
      <c r="U71" s="134">
        <v>5</v>
      </c>
      <c r="V71" s="72">
        <f t="shared" si="13"/>
        <v>91</v>
      </c>
    </row>
    <row r="72" spans="1:22" s="1" customFormat="1" ht="15">
      <c r="A72" s="60" t="s">
        <v>15</v>
      </c>
      <c r="B72" s="56" t="s">
        <v>40</v>
      </c>
      <c r="C72" s="73" t="s">
        <v>38</v>
      </c>
      <c r="D72" s="125">
        <v>5</v>
      </c>
      <c r="E72" s="126">
        <v>5</v>
      </c>
      <c r="F72" s="126">
        <v>4</v>
      </c>
      <c r="G72" s="126">
        <v>5</v>
      </c>
      <c r="H72" s="126">
        <v>7</v>
      </c>
      <c r="I72" s="126">
        <v>3</v>
      </c>
      <c r="J72" s="126">
        <v>6</v>
      </c>
      <c r="K72" s="126">
        <v>5</v>
      </c>
      <c r="L72" s="134">
        <v>4</v>
      </c>
      <c r="M72" s="125">
        <v>5</v>
      </c>
      <c r="N72" s="126">
        <v>8</v>
      </c>
      <c r="O72" s="126">
        <v>3</v>
      </c>
      <c r="P72" s="126">
        <v>7</v>
      </c>
      <c r="Q72" s="126">
        <v>5</v>
      </c>
      <c r="R72" s="126">
        <v>6</v>
      </c>
      <c r="S72" s="126">
        <v>6</v>
      </c>
      <c r="T72" s="126">
        <v>3</v>
      </c>
      <c r="U72" s="134">
        <v>5</v>
      </c>
      <c r="V72" s="72">
        <f t="shared" si="13"/>
        <v>92</v>
      </c>
    </row>
    <row r="73" spans="1:22" s="1" customFormat="1" ht="15.75" thickBot="1">
      <c r="A73" s="60" t="s">
        <v>15</v>
      </c>
      <c r="B73" s="56" t="s">
        <v>39</v>
      </c>
      <c r="C73" s="73" t="s">
        <v>187</v>
      </c>
      <c r="D73" s="135"/>
      <c r="E73" s="136"/>
      <c r="F73" s="136"/>
      <c r="G73" s="136"/>
      <c r="H73" s="136"/>
      <c r="I73" s="136"/>
      <c r="J73" s="136"/>
      <c r="K73" s="136"/>
      <c r="L73" s="137"/>
      <c r="M73" s="135"/>
      <c r="N73" s="136"/>
      <c r="O73" s="136"/>
      <c r="P73" s="136"/>
      <c r="Q73" s="136"/>
      <c r="R73" s="136"/>
      <c r="S73" s="136"/>
      <c r="T73" s="136"/>
      <c r="U73" s="137"/>
      <c r="V73" s="72">
        <f t="shared" si="13"/>
        <v>0</v>
      </c>
    </row>
    <row r="74" spans="1:22" s="1" customFormat="1" ht="15">
      <c r="A74" s="26"/>
      <c r="B74" s="44"/>
      <c r="C74" s="46"/>
      <c r="D74" s="138"/>
      <c r="E74" s="138"/>
      <c r="F74" s="138"/>
      <c r="G74" s="138"/>
      <c r="H74" s="138"/>
      <c r="I74" s="138"/>
      <c r="J74" s="138"/>
      <c r="K74" s="138"/>
      <c r="L74" s="139"/>
      <c r="M74" s="138"/>
      <c r="N74" s="138"/>
      <c r="O74" s="138"/>
      <c r="P74" s="138"/>
      <c r="Q74" s="138"/>
      <c r="R74" s="138"/>
      <c r="S74" s="138"/>
      <c r="T74" s="138"/>
      <c r="U74" s="138"/>
      <c r="V74" s="140">
        <f t="shared" si="13"/>
        <v>0</v>
      </c>
    </row>
    <row r="75" spans="1:22" s="1" customFormat="1" ht="15">
      <c r="A75" s="27"/>
      <c r="B75" s="27"/>
      <c r="C75" s="27"/>
      <c r="D75" s="138"/>
      <c r="E75" s="138"/>
      <c r="F75" s="138"/>
      <c r="G75" s="138"/>
      <c r="H75" s="138"/>
      <c r="I75" s="138"/>
      <c r="J75" s="138"/>
      <c r="K75" s="138"/>
      <c r="L75" s="139"/>
      <c r="M75" s="138"/>
      <c r="N75" s="138"/>
      <c r="O75" s="138"/>
      <c r="P75" s="138"/>
      <c r="Q75" s="138"/>
      <c r="R75" s="138"/>
      <c r="S75" s="138"/>
      <c r="T75" s="138"/>
      <c r="U75" s="138"/>
      <c r="V75" s="140">
        <f t="shared" si="13"/>
        <v>0</v>
      </c>
    </row>
    <row r="76" spans="4:22" s="1" customFormat="1" ht="12.75">
      <c r="D76" s="8"/>
      <c r="E76" s="8"/>
      <c r="F76" s="8"/>
      <c r="G76" s="8"/>
      <c r="H76" s="8"/>
      <c r="I76" s="8"/>
      <c r="J76" s="8"/>
      <c r="K76" s="8"/>
      <c r="L76" s="109"/>
      <c r="M76" s="8"/>
      <c r="N76" s="8"/>
      <c r="O76" s="8"/>
      <c r="P76" s="8"/>
      <c r="Q76" s="8"/>
      <c r="R76" s="8"/>
      <c r="S76" s="8"/>
      <c r="T76" s="8"/>
      <c r="U76" s="8"/>
      <c r="V76" s="25">
        <f t="shared" si="13"/>
        <v>0</v>
      </c>
    </row>
    <row r="77" spans="1:22" s="1" customFormat="1" ht="12.75">
      <c r="A77" s="4"/>
      <c r="D77" s="8"/>
      <c r="E77" s="8"/>
      <c r="F77" s="8"/>
      <c r="G77" s="8"/>
      <c r="H77" s="8"/>
      <c r="I77" s="8"/>
      <c r="J77" s="8"/>
      <c r="K77" s="8"/>
      <c r="L77" s="109"/>
      <c r="M77" s="8"/>
      <c r="N77" s="8"/>
      <c r="O77" s="8"/>
      <c r="P77" s="8"/>
      <c r="Q77" s="8"/>
      <c r="R77" s="8"/>
      <c r="S77" s="8"/>
      <c r="T77" s="8"/>
      <c r="U77" s="8"/>
      <c r="V77" s="35"/>
    </row>
    <row r="78" spans="1:22" s="1" customFormat="1" ht="12.75">
      <c r="A78" s="4"/>
      <c r="D78" s="8"/>
      <c r="E78" s="8"/>
      <c r="F78" s="8"/>
      <c r="G78" s="8"/>
      <c r="H78" s="8"/>
      <c r="I78" s="8"/>
      <c r="J78" s="8"/>
      <c r="K78" s="8"/>
      <c r="L78" s="109"/>
      <c r="M78" s="8"/>
      <c r="N78" s="8"/>
      <c r="O78" s="8"/>
      <c r="P78" s="8"/>
      <c r="Q78" s="8"/>
      <c r="R78" s="8"/>
      <c r="S78" s="8"/>
      <c r="T78" s="8"/>
      <c r="U78" s="8"/>
      <c r="V78" s="35"/>
    </row>
    <row r="79" spans="1:22" s="1" customFormat="1" ht="12.75">
      <c r="A79" s="4"/>
      <c r="D79" s="8"/>
      <c r="E79" s="8"/>
      <c r="F79" s="8"/>
      <c r="G79" s="8"/>
      <c r="H79" s="8"/>
      <c r="I79" s="8"/>
      <c r="J79" s="8"/>
      <c r="K79" s="8"/>
      <c r="L79" s="109"/>
      <c r="M79" s="8"/>
      <c r="N79" s="8"/>
      <c r="O79" s="8"/>
      <c r="P79" s="8"/>
      <c r="Q79" s="8"/>
      <c r="R79" s="8"/>
      <c r="S79" s="8"/>
      <c r="T79" s="8"/>
      <c r="U79" s="8"/>
      <c r="V79" s="35"/>
    </row>
    <row r="80" spans="1:22" s="1" customFormat="1" ht="12.75">
      <c r="A80" s="4"/>
      <c r="D80" s="8"/>
      <c r="E80" s="8"/>
      <c r="F80" s="8"/>
      <c r="G80" s="8"/>
      <c r="H80" s="8"/>
      <c r="I80" s="8"/>
      <c r="J80" s="8"/>
      <c r="K80" s="8"/>
      <c r="L80" s="109"/>
      <c r="M80" s="8"/>
      <c r="N80" s="8"/>
      <c r="O80" s="8"/>
      <c r="P80" s="8"/>
      <c r="Q80" s="8"/>
      <c r="R80" s="8"/>
      <c r="S80" s="8"/>
      <c r="T80" s="8"/>
      <c r="U80" s="8"/>
      <c r="V80" s="35"/>
    </row>
    <row r="81" spans="1:22" s="1" customFormat="1" ht="12.75">
      <c r="A81" s="4"/>
      <c r="D81" s="8"/>
      <c r="E81" s="8"/>
      <c r="F81" s="8"/>
      <c r="G81" s="8"/>
      <c r="H81" s="8"/>
      <c r="I81" s="8"/>
      <c r="J81" s="8"/>
      <c r="K81" s="8"/>
      <c r="L81" s="109"/>
      <c r="M81" s="8"/>
      <c r="N81" s="8"/>
      <c r="O81" s="8"/>
      <c r="P81" s="8"/>
      <c r="Q81" s="8"/>
      <c r="R81" s="8"/>
      <c r="S81" s="8"/>
      <c r="T81" s="8"/>
      <c r="U81" s="8"/>
      <c r="V81" s="35"/>
    </row>
    <row r="82" spans="1:22" s="1" customFormat="1" ht="12.75">
      <c r="A82" s="4"/>
      <c r="D82" s="8"/>
      <c r="E82" s="8"/>
      <c r="F82" s="8"/>
      <c r="G82" s="8"/>
      <c r="H82" s="8"/>
      <c r="I82" s="8"/>
      <c r="J82" s="8"/>
      <c r="K82" s="8"/>
      <c r="L82" s="109"/>
      <c r="M82" s="8"/>
      <c r="N82" s="8"/>
      <c r="O82" s="8"/>
      <c r="P82" s="8"/>
      <c r="Q82" s="8"/>
      <c r="R82" s="8"/>
      <c r="S82" s="8"/>
      <c r="T82" s="8"/>
      <c r="U82" s="8"/>
      <c r="V82" s="35"/>
    </row>
    <row r="83" spans="1:22" s="1" customFormat="1" ht="12.75">
      <c r="A83" s="4"/>
      <c r="D83" s="8"/>
      <c r="E83" s="8"/>
      <c r="F83" s="8"/>
      <c r="G83" s="8"/>
      <c r="H83" s="8"/>
      <c r="I83" s="8"/>
      <c r="J83" s="8"/>
      <c r="K83" s="8"/>
      <c r="L83" s="109"/>
      <c r="M83" s="8"/>
      <c r="N83" s="8"/>
      <c r="O83" s="8"/>
      <c r="P83" s="8"/>
      <c r="Q83" s="8"/>
      <c r="R83" s="8"/>
      <c r="S83" s="8"/>
      <c r="T83" s="8"/>
      <c r="U83" s="8"/>
      <c r="V83" s="35"/>
    </row>
    <row r="84" spans="1:22" s="1" customFormat="1" ht="12.75">
      <c r="A84" s="4"/>
      <c r="D84" s="8"/>
      <c r="E84" s="8"/>
      <c r="F84" s="8"/>
      <c r="G84" s="8"/>
      <c r="H84" s="8"/>
      <c r="I84" s="8"/>
      <c r="J84" s="8"/>
      <c r="K84" s="8"/>
      <c r="L84" s="109"/>
      <c r="M84" s="8"/>
      <c r="N84" s="8"/>
      <c r="O84" s="8"/>
      <c r="P84" s="8"/>
      <c r="Q84" s="8"/>
      <c r="R84" s="8"/>
      <c r="S84" s="8"/>
      <c r="T84" s="8"/>
      <c r="U84" s="8"/>
      <c r="V84" s="35"/>
    </row>
    <row r="85" spans="1:22" s="1" customFormat="1" ht="12.75">
      <c r="A85" s="4"/>
      <c r="D85" s="8"/>
      <c r="E85" s="8"/>
      <c r="F85" s="8"/>
      <c r="G85" s="8"/>
      <c r="H85" s="8"/>
      <c r="I85" s="8"/>
      <c r="J85" s="8"/>
      <c r="K85" s="8"/>
      <c r="L85" s="109"/>
      <c r="M85" s="8"/>
      <c r="N85" s="8"/>
      <c r="O85" s="8"/>
      <c r="P85" s="8"/>
      <c r="Q85" s="8"/>
      <c r="R85" s="8"/>
      <c r="S85" s="8"/>
      <c r="T85" s="8"/>
      <c r="U85" s="8"/>
      <c r="V85" s="35"/>
    </row>
    <row r="86" spans="1:22" s="1" customFormat="1" ht="12.75">
      <c r="A86" s="4"/>
      <c r="D86" s="8"/>
      <c r="E86" s="8"/>
      <c r="F86" s="8"/>
      <c r="G86" s="8"/>
      <c r="H86" s="8"/>
      <c r="I86" s="8"/>
      <c r="J86" s="8"/>
      <c r="K86" s="8"/>
      <c r="L86" s="109"/>
      <c r="M86" s="8"/>
      <c r="N86" s="8"/>
      <c r="O86" s="8"/>
      <c r="P86" s="8"/>
      <c r="Q86" s="8"/>
      <c r="R86" s="8"/>
      <c r="S86" s="8"/>
      <c r="T86" s="8"/>
      <c r="U86" s="8"/>
      <c r="V86" s="35"/>
    </row>
    <row r="87" spans="1:22" s="1" customFormat="1" ht="12.75">
      <c r="A87" s="4"/>
      <c r="D87" s="8"/>
      <c r="E87" s="8"/>
      <c r="F87" s="8"/>
      <c r="G87" s="8"/>
      <c r="H87" s="8"/>
      <c r="I87" s="8"/>
      <c r="J87" s="8"/>
      <c r="K87" s="8"/>
      <c r="L87" s="109"/>
      <c r="M87" s="8"/>
      <c r="N87" s="8"/>
      <c r="O87" s="8"/>
      <c r="P87" s="8"/>
      <c r="Q87" s="8"/>
      <c r="R87" s="8"/>
      <c r="S87" s="8"/>
      <c r="T87" s="8"/>
      <c r="U87" s="8"/>
      <c r="V87" s="35"/>
    </row>
    <row r="88" spans="1:22" s="1" customFormat="1" ht="12.75">
      <c r="A88" s="4"/>
      <c r="D88" s="8"/>
      <c r="E88" s="8"/>
      <c r="F88" s="8"/>
      <c r="G88" s="8"/>
      <c r="H88" s="8"/>
      <c r="I88" s="8"/>
      <c r="J88" s="8"/>
      <c r="K88" s="8"/>
      <c r="L88" s="109"/>
      <c r="M88" s="8"/>
      <c r="N88" s="8"/>
      <c r="O88" s="8"/>
      <c r="P88" s="8"/>
      <c r="Q88" s="8"/>
      <c r="R88" s="8"/>
      <c r="S88" s="8"/>
      <c r="T88" s="8"/>
      <c r="U88" s="8"/>
      <c r="V88" s="35"/>
    </row>
    <row r="89" spans="1:22" s="1" customFormat="1" ht="12.75">
      <c r="A89" s="4"/>
      <c r="D89" s="8"/>
      <c r="E89" s="8"/>
      <c r="F89" s="8"/>
      <c r="G89" s="8"/>
      <c r="H89" s="8"/>
      <c r="I89" s="8"/>
      <c r="J89" s="8"/>
      <c r="K89" s="8"/>
      <c r="L89" s="109"/>
      <c r="M89" s="8"/>
      <c r="N89" s="8"/>
      <c r="O89" s="8"/>
      <c r="P89" s="8"/>
      <c r="Q89" s="8"/>
      <c r="R89" s="8"/>
      <c r="S89" s="8"/>
      <c r="T89" s="8"/>
      <c r="U89" s="8"/>
      <c r="V89" s="35"/>
    </row>
    <row r="90" spans="1:22" s="1" customFormat="1" ht="12.75">
      <c r="A90" s="4"/>
      <c r="D90" s="8"/>
      <c r="E90" s="8"/>
      <c r="F90" s="8"/>
      <c r="G90" s="8"/>
      <c r="H90" s="8"/>
      <c r="I90" s="8"/>
      <c r="J90" s="8"/>
      <c r="K90" s="8"/>
      <c r="L90" s="109"/>
      <c r="M90" s="8"/>
      <c r="N90" s="8"/>
      <c r="O90" s="8"/>
      <c r="P90" s="8"/>
      <c r="Q90" s="8"/>
      <c r="R90" s="8"/>
      <c r="S90" s="8"/>
      <c r="T90" s="8"/>
      <c r="U90" s="8"/>
      <c r="V90" s="35"/>
    </row>
    <row r="91" spans="1:22" s="1" customFormat="1" ht="12.75">
      <c r="A91" s="4"/>
      <c r="D91" s="8"/>
      <c r="E91" s="8"/>
      <c r="F91" s="8"/>
      <c r="G91" s="8"/>
      <c r="H91" s="8"/>
      <c r="I91" s="8"/>
      <c r="J91" s="8"/>
      <c r="K91" s="8"/>
      <c r="L91" s="109"/>
      <c r="M91" s="8"/>
      <c r="N91" s="8"/>
      <c r="O91" s="8"/>
      <c r="P91" s="8"/>
      <c r="Q91" s="8"/>
      <c r="R91" s="8"/>
      <c r="S91" s="8"/>
      <c r="T91" s="8"/>
      <c r="U91" s="8"/>
      <c r="V91" s="35"/>
    </row>
    <row r="92" spans="1:22" s="1" customFormat="1" ht="12.75">
      <c r="A92" s="4"/>
      <c r="D92" s="8"/>
      <c r="E92" s="8"/>
      <c r="F92" s="8"/>
      <c r="G92" s="8"/>
      <c r="H92" s="8"/>
      <c r="I92" s="8"/>
      <c r="J92" s="8"/>
      <c r="K92" s="8"/>
      <c r="L92" s="109"/>
      <c r="M92" s="8"/>
      <c r="N92" s="8"/>
      <c r="O92" s="8"/>
      <c r="P92" s="8"/>
      <c r="Q92" s="8"/>
      <c r="R92" s="8"/>
      <c r="S92" s="8"/>
      <c r="T92" s="8"/>
      <c r="U92" s="8"/>
      <c r="V92" s="35"/>
    </row>
    <row r="93" spans="1:22" s="1" customFormat="1" ht="12.75">
      <c r="A93" s="4"/>
      <c r="D93" s="8"/>
      <c r="E93" s="8"/>
      <c r="F93" s="8"/>
      <c r="G93" s="8"/>
      <c r="H93" s="8"/>
      <c r="I93" s="8"/>
      <c r="J93" s="8"/>
      <c r="K93" s="8"/>
      <c r="L93" s="109"/>
      <c r="M93" s="8"/>
      <c r="N93" s="8"/>
      <c r="O93" s="8"/>
      <c r="P93" s="8"/>
      <c r="Q93" s="8"/>
      <c r="R93" s="8"/>
      <c r="S93" s="8"/>
      <c r="T93" s="8"/>
      <c r="U93" s="8"/>
      <c r="V93" s="35"/>
    </row>
    <row r="94" spans="1:22" s="1" customFormat="1" ht="12.75">
      <c r="A94" s="4"/>
      <c r="D94" s="8"/>
      <c r="E94" s="8"/>
      <c r="F94" s="8"/>
      <c r="G94" s="8"/>
      <c r="H94" s="8"/>
      <c r="I94" s="8"/>
      <c r="J94" s="8"/>
      <c r="K94" s="8"/>
      <c r="L94" s="109"/>
      <c r="M94" s="8"/>
      <c r="N94" s="8"/>
      <c r="O94" s="8"/>
      <c r="P94" s="8"/>
      <c r="Q94" s="8"/>
      <c r="R94" s="8"/>
      <c r="S94" s="8"/>
      <c r="T94" s="8"/>
      <c r="U94" s="8"/>
      <c r="V94" s="35"/>
    </row>
    <row r="95" spans="1:22" s="1" customFormat="1" ht="12.75">
      <c r="A95" s="4"/>
      <c r="D95" s="8"/>
      <c r="E95" s="8"/>
      <c r="F95" s="8"/>
      <c r="G95" s="8"/>
      <c r="H95" s="8"/>
      <c r="I95" s="8"/>
      <c r="J95" s="8"/>
      <c r="K95" s="8"/>
      <c r="L95" s="109"/>
      <c r="M95" s="8"/>
      <c r="N95" s="8"/>
      <c r="O95" s="8"/>
      <c r="P95" s="8"/>
      <c r="Q95" s="8"/>
      <c r="R95" s="8"/>
      <c r="S95" s="8"/>
      <c r="T95" s="8"/>
      <c r="U95" s="8"/>
      <c r="V95" s="35"/>
    </row>
    <row r="96" spans="1:22" s="1" customFormat="1" ht="12.75">
      <c r="A96" s="4"/>
      <c r="D96" s="8"/>
      <c r="E96" s="8"/>
      <c r="F96" s="8"/>
      <c r="G96" s="8"/>
      <c r="H96" s="8"/>
      <c r="I96" s="8"/>
      <c r="J96" s="8"/>
      <c r="K96" s="8"/>
      <c r="L96" s="109"/>
      <c r="M96" s="8"/>
      <c r="N96" s="8"/>
      <c r="O96" s="8"/>
      <c r="P96" s="8"/>
      <c r="Q96" s="8"/>
      <c r="R96" s="8"/>
      <c r="S96" s="8"/>
      <c r="T96" s="8"/>
      <c r="U96" s="8"/>
      <c r="V96" s="35"/>
    </row>
    <row r="97" spans="1:22" s="1" customFormat="1" ht="12.75">
      <c r="A97" s="4"/>
      <c r="D97" s="8"/>
      <c r="E97" s="8"/>
      <c r="F97" s="8"/>
      <c r="G97" s="8"/>
      <c r="H97" s="8"/>
      <c r="I97" s="8"/>
      <c r="J97" s="8"/>
      <c r="K97" s="8"/>
      <c r="L97" s="109"/>
      <c r="M97" s="8"/>
      <c r="N97" s="8"/>
      <c r="O97" s="8"/>
      <c r="P97" s="8"/>
      <c r="Q97" s="8"/>
      <c r="R97" s="8"/>
      <c r="S97" s="8"/>
      <c r="T97" s="8"/>
      <c r="U97" s="8"/>
      <c r="V97" s="35"/>
    </row>
    <row r="98" spans="1:22" s="1" customFormat="1" ht="12.75">
      <c r="A98" s="4"/>
      <c r="D98" s="8"/>
      <c r="E98" s="8"/>
      <c r="F98" s="8"/>
      <c r="G98" s="8"/>
      <c r="H98" s="8"/>
      <c r="I98" s="8"/>
      <c r="J98" s="8"/>
      <c r="K98" s="8"/>
      <c r="L98" s="109"/>
      <c r="M98" s="8"/>
      <c r="N98" s="8"/>
      <c r="O98" s="8"/>
      <c r="P98" s="8"/>
      <c r="Q98" s="8"/>
      <c r="R98" s="8"/>
      <c r="S98" s="8"/>
      <c r="T98" s="8"/>
      <c r="U98" s="8"/>
      <c r="V98" s="35"/>
    </row>
    <row r="99" spans="1:22" s="1" customFormat="1" ht="12.75">
      <c r="A99" s="4"/>
      <c r="D99" s="8"/>
      <c r="E99" s="8"/>
      <c r="F99" s="8"/>
      <c r="G99" s="8"/>
      <c r="H99" s="8"/>
      <c r="I99" s="8"/>
      <c r="J99" s="8"/>
      <c r="K99" s="8"/>
      <c r="L99" s="109"/>
      <c r="M99" s="8"/>
      <c r="N99" s="8"/>
      <c r="O99" s="8"/>
      <c r="P99" s="8"/>
      <c r="Q99" s="8"/>
      <c r="R99" s="8"/>
      <c r="S99" s="8"/>
      <c r="T99" s="8"/>
      <c r="U99" s="8"/>
      <c r="V99" s="35"/>
    </row>
    <row r="100" spans="1:22" s="1" customFormat="1" ht="12.75">
      <c r="A100" s="4"/>
      <c r="D100" s="8"/>
      <c r="E100" s="8"/>
      <c r="F100" s="8"/>
      <c r="G100" s="8"/>
      <c r="H100" s="8"/>
      <c r="I100" s="8"/>
      <c r="J100" s="8"/>
      <c r="K100" s="8"/>
      <c r="L100" s="109"/>
      <c r="M100" s="8"/>
      <c r="N100" s="8"/>
      <c r="O100" s="8"/>
      <c r="P100" s="8"/>
      <c r="Q100" s="8"/>
      <c r="R100" s="8"/>
      <c r="S100" s="8"/>
      <c r="T100" s="8"/>
      <c r="U100" s="8"/>
      <c r="V100" s="35"/>
    </row>
    <row r="101" spans="1:22" s="1" customFormat="1" ht="12.75">
      <c r="A101" s="4"/>
      <c r="D101" s="8"/>
      <c r="E101" s="8"/>
      <c r="F101" s="8"/>
      <c r="G101" s="8"/>
      <c r="H101" s="8"/>
      <c r="I101" s="8"/>
      <c r="J101" s="8"/>
      <c r="K101" s="8"/>
      <c r="L101" s="109"/>
      <c r="M101" s="8"/>
      <c r="N101" s="8"/>
      <c r="O101" s="8"/>
      <c r="P101" s="8"/>
      <c r="Q101" s="8"/>
      <c r="R101" s="8"/>
      <c r="S101" s="8"/>
      <c r="T101" s="8"/>
      <c r="U101" s="8"/>
      <c r="V101" s="35"/>
    </row>
    <row r="102" spans="1:22" s="1" customFormat="1" ht="12.75">
      <c r="A102" s="4"/>
      <c r="D102" s="8"/>
      <c r="E102" s="8"/>
      <c r="F102" s="8"/>
      <c r="G102" s="8"/>
      <c r="H102" s="8"/>
      <c r="I102" s="8"/>
      <c r="J102" s="8"/>
      <c r="K102" s="8"/>
      <c r="L102" s="109"/>
      <c r="M102" s="8"/>
      <c r="N102" s="8"/>
      <c r="O102" s="8"/>
      <c r="P102" s="8"/>
      <c r="Q102" s="8"/>
      <c r="R102" s="8"/>
      <c r="S102" s="8"/>
      <c r="T102" s="8"/>
      <c r="U102" s="8"/>
      <c r="V102" s="35"/>
    </row>
    <row r="103" spans="1:22" s="1" customFormat="1" ht="12.75">
      <c r="A103" s="4"/>
      <c r="D103" s="8"/>
      <c r="E103" s="8"/>
      <c r="F103" s="8"/>
      <c r="G103" s="8"/>
      <c r="H103" s="8"/>
      <c r="I103" s="8"/>
      <c r="J103" s="8"/>
      <c r="K103" s="8"/>
      <c r="L103" s="109"/>
      <c r="M103" s="8"/>
      <c r="N103" s="8"/>
      <c r="O103" s="8"/>
      <c r="P103" s="8"/>
      <c r="Q103" s="8"/>
      <c r="R103" s="8"/>
      <c r="S103" s="8"/>
      <c r="T103" s="8"/>
      <c r="U103" s="8"/>
      <c r="V103" s="35"/>
    </row>
    <row r="104" spans="1:22" s="1" customFormat="1" ht="12.75">
      <c r="A104" s="4"/>
      <c r="D104" s="8"/>
      <c r="E104" s="8"/>
      <c r="F104" s="8"/>
      <c r="G104" s="8"/>
      <c r="H104" s="8"/>
      <c r="I104" s="8"/>
      <c r="J104" s="8"/>
      <c r="K104" s="8"/>
      <c r="L104" s="109"/>
      <c r="M104" s="8"/>
      <c r="N104" s="8"/>
      <c r="O104" s="8"/>
      <c r="P104" s="8"/>
      <c r="Q104" s="8"/>
      <c r="R104" s="8"/>
      <c r="S104" s="8"/>
      <c r="T104" s="8"/>
      <c r="U104" s="8"/>
      <c r="V104" s="35"/>
    </row>
    <row r="105" spans="1:22" s="1" customFormat="1" ht="12.75">
      <c r="A105" s="4"/>
      <c r="D105" s="8"/>
      <c r="E105" s="8"/>
      <c r="F105" s="8"/>
      <c r="G105" s="8"/>
      <c r="H105" s="8"/>
      <c r="I105" s="8"/>
      <c r="J105" s="8"/>
      <c r="K105" s="8"/>
      <c r="L105" s="109"/>
      <c r="M105" s="8"/>
      <c r="N105" s="8"/>
      <c r="O105" s="8"/>
      <c r="P105" s="8"/>
      <c r="Q105" s="8"/>
      <c r="R105" s="8"/>
      <c r="S105" s="8"/>
      <c r="T105" s="8"/>
      <c r="U105" s="8"/>
      <c r="V105" s="35"/>
    </row>
    <row r="106" spans="1:22" s="1" customFormat="1" ht="12.75">
      <c r="A106" s="4"/>
      <c r="D106" s="8"/>
      <c r="E106" s="8"/>
      <c r="F106" s="8"/>
      <c r="G106" s="8"/>
      <c r="H106" s="8"/>
      <c r="I106" s="8"/>
      <c r="J106" s="8"/>
      <c r="K106" s="8"/>
      <c r="L106" s="109"/>
      <c r="M106" s="8"/>
      <c r="N106" s="8"/>
      <c r="O106" s="8"/>
      <c r="P106" s="8"/>
      <c r="Q106" s="8"/>
      <c r="R106" s="8"/>
      <c r="S106" s="8"/>
      <c r="T106" s="8"/>
      <c r="U106" s="8"/>
      <c r="V106" s="35"/>
    </row>
    <row r="107" spans="1:6" ht="12.75">
      <c r="A107" s="4"/>
      <c r="D107" s="22"/>
      <c r="E107" s="22"/>
      <c r="F107" s="22"/>
    </row>
    <row r="108" spans="1:6" ht="12.75">
      <c r="A108" s="4"/>
      <c r="D108" s="22"/>
      <c r="E108" s="22"/>
      <c r="F108" s="22"/>
    </row>
    <row r="109" spans="1:6" ht="12.75">
      <c r="A109" s="4"/>
      <c r="D109" s="22"/>
      <c r="E109" s="22"/>
      <c r="F109" s="22"/>
    </row>
    <row r="110" spans="1:6" ht="12.75">
      <c r="A110" s="4"/>
      <c r="D110" s="22"/>
      <c r="E110" s="22"/>
      <c r="F110" s="22"/>
    </row>
    <row r="111" spans="1:6" ht="12.75">
      <c r="A111" s="4"/>
      <c r="D111" s="22"/>
      <c r="E111" s="22"/>
      <c r="F111" s="22"/>
    </row>
    <row r="112" spans="1:6" ht="12.75">
      <c r="A112" s="4"/>
      <c r="D112" s="22"/>
      <c r="E112" s="22"/>
      <c r="F112" s="22"/>
    </row>
    <row r="113" spans="1:6" ht="12.75">
      <c r="A113" s="4"/>
      <c r="D113" s="22"/>
      <c r="E113" s="22"/>
      <c r="F113" s="22"/>
    </row>
    <row r="114" spans="1:6" ht="12.75">
      <c r="A114" s="4"/>
      <c r="D114" s="22"/>
      <c r="E114" s="22"/>
      <c r="F114" s="22"/>
    </row>
    <row r="115" spans="1:6" ht="12.75">
      <c r="A115" s="4"/>
      <c r="D115" s="22"/>
      <c r="E115" s="22"/>
      <c r="F115" s="22"/>
    </row>
    <row r="116" spans="1:6" ht="12.75">
      <c r="A116" s="4"/>
      <c r="D116" s="22"/>
      <c r="E116" s="22"/>
      <c r="F116" s="22"/>
    </row>
    <row r="117" spans="1:6" ht="12.75">
      <c r="A117" s="4"/>
      <c r="D117" s="22"/>
      <c r="E117" s="22"/>
      <c r="F117" s="22"/>
    </row>
    <row r="118" spans="1:6" ht="12.75">
      <c r="A118" s="4"/>
      <c r="D118" s="22"/>
      <c r="E118" s="22"/>
      <c r="F118" s="22"/>
    </row>
    <row r="119" spans="1:6" ht="12.75">
      <c r="A119" s="4"/>
      <c r="D119" s="22"/>
      <c r="E119" s="22"/>
      <c r="F119" s="22"/>
    </row>
    <row r="120" spans="1:6" ht="12.75">
      <c r="A120" s="4"/>
      <c r="D120" s="22"/>
      <c r="E120" s="22"/>
      <c r="F120" s="22"/>
    </row>
    <row r="121" spans="1:6" ht="12.75">
      <c r="A121" s="4"/>
      <c r="D121" s="22"/>
      <c r="E121" s="22"/>
      <c r="F121" s="22"/>
    </row>
    <row r="122" spans="1:6" ht="12.75">
      <c r="A122" s="4"/>
      <c r="D122" s="22"/>
      <c r="E122" s="22"/>
      <c r="F122" s="22"/>
    </row>
    <row r="123" spans="1:6" ht="12.75">
      <c r="A123" s="4"/>
      <c r="D123" s="22"/>
      <c r="E123" s="22"/>
      <c r="F123" s="22"/>
    </row>
    <row r="124" spans="1:6" ht="12.75">
      <c r="A124" s="4"/>
      <c r="D124" s="22"/>
      <c r="E124" s="22"/>
      <c r="F124" s="22"/>
    </row>
    <row r="125" spans="1:6" ht="12.75">
      <c r="A125" s="4"/>
      <c r="D125" s="22"/>
      <c r="E125" s="22"/>
      <c r="F125" s="22"/>
    </row>
    <row r="126" spans="1:6" ht="12.75">
      <c r="A126" s="4"/>
      <c r="D126" s="22"/>
      <c r="E126" s="22"/>
      <c r="F126" s="22"/>
    </row>
    <row r="127" spans="1:6" ht="12.75">
      <c r="A127" s="4"/>
      <c r="D127" s="22"/>
      <c r="E127" s="22"/>
      <c r="F127" s="22"/>
    </row>
    <row r="128" spans="1:6" ht="12.75">
      <c r="A128" s="4"/>
      <c r="D128" s="22"/>
      <c r="E128" s="22"/>
      <c r="F128" s="22"/>
    </row>
    <row r="129" spans="1:6" ht="12.75">
      <c r="A129" s="4"/>
      <c r="D129" s="22"/>
      <c r="E129" s="22"/>
      <c r="F129" s="22"/>
    </row>
    <row r="130" spans="1:6" ht="12.75">
      <c r="A130" s="4"/>
      <c r="D130" s="22"/>
      <c r="E130" s="22"/>
      <c r="F130" s="22"/>
    </row>
    <row r="131" spans="1:6" ht="12.75">
      <c r="A131" s="4"/>
      <c r="D131" s="22"/>
      <c r="E131" s="22"/>
      <c r="F131" s="22"/>
    </row>
    <row r="132" spans="1:6" ht="12.75">
      <c r="A132" s="4"/>
      <c r="D132" s="22"/>
      <c r="E132" s="22"/>
      <c r="F132" s="22"/>
    </row>
    <row r="133" spans="1:6" ht="12.75">
      <c r="A133" s="4"/>
      <c r="D133" s="22"/>
      <c r="E133" s="22"/>
      <c r="F133" s="22"/>
    </row>
    <row r="134" spans="1:6" ht="12.75">
      <c r="A134" s="4"/>
      <c r="D134" s="22"/>
      <c r="E134" s="22"/>
      <c r="F134" s="22"/>
    </row>
    <row r="135" spans="1:6" ht="12.75">
      <c r="A135" s="4"/>
      <c r="D135" s="22"/>
      <c r="E135" s="22"/>
      <c r="F135" s="22"/>
    </row>
    <row r="136" spans="1:6" ht="12.75">
      <c r="A136" s="4"/>
      <c r="D136" s="22"/>
      <c r="E136" s="22"/>
      <c r="F136" s="22"/>
    </row>
    <row r="137" spans="1:6" ht="12.75">
      <c r="A137" s="4"/>
      <c r="D137" s="22"/>
      <c r="E137" s="22"/>
      <c r="F137" s="22"/>
    </row>
    <row r="138" spans="1:6" ht="12.75">
      <c r="A138" s="4"/>
      <c r="D138" s="22"/>
      <c r="E138" s="22"/>
      <c r="F138" s="22"/>
    </row>
    <row r="139" spans="1:6" ht="12.75">
      <c r="A139" s="4"/>
      <c r="D139" s="22"/>
      <c r="E139" s="22"/>
      <c r="F139" s="22"/>
    </row>
    <row r="140" spans="1:6" ht="12.75">
      <c r="A140" s="4"/>
      <c r="D140" s="22"/>
      <c r="E140" s="22"/>
      <c r="F140" s="22"/>
    </row>
    <row r="141" spans="1:6" ht="12.75">
      <c r="A141" s="4"/>
      <c r="D141" s="22"/>
      <c r="E141" s="22"/>
      <c r="F141" s="22"/>
    </row>
    <row r="142" spans="1:6" ht="12.75">
      <c r="A142" s="4"/>
      <c r="D142" s="22"/>
      <c r="E142" s="22"/>
      <c r="F142" s="22"/>
    </row>
    <row r="143" spans="1:6" ht="12.75">
      <c r="A143" s="4"/>
      <c r="D143" s="22"/>
      <c r="E143" s="22"/>
      <c r="F143" s="22"/>
    </row>
    <row r="144" spans="1:6" ht="12.75">
      <c r="A144" s="4"/>
      <c r="D144" s="22"/>
      <c r="E144" s="22"/>
      <c r="F144" s="22"/>
    </row>
    <row r="145" spans="1:6" ht="12.75">
      <c r="A145" s="4"/>
      <c r="D145" s="22"/>
      <c r="E145" s="22"/>
      <c r="F145" s="22"/>
    </row>
    <row r="146" spans="1:6" ht="12.75">
      <c r="A146" s="4"/>
      <c r="D146" s="22"/>
      <c r="E146" s="22"/>
      <c r="F146" s="22"/>
    </row>
    <row r="147" spans="1:6" ht="12.75">
      <c r="A147" s="4"/>
      <c r="D147" s="22"/>
      <c r="E147" s="22"/>
      <c r="F147" s="22"/>
    </row>
    <row r="148" spans="1:6" ht="12.75">
      <c r="A148" s="4"/>
      <c r="D148" s="22"/>
      <c r="E148" s="22"/>
      <c r="F148" s="22"/>
    </row>
    <row r="149" spans="1:6" ht="12.75">
      <c r="A149" s="4"/>
      <c r="D149" s="22"/>
      <c r="E149" s="22"/>
      <c r="F149" s="22"/>
    </row>
    <row r="150" spans="1:6" ht="12.75">
      <c r="A150" s="4"/>
      <c r="D150" s="22"/>
      <c r="E150" s="22"/>
      <c r="F150" s="22"/>
    </row>
    <row r="151" spans="1:6" ht="12.75">
      <c r="A151" s="4"/>
      <c r="D151" s="22"/>
      <c r="E151" s="22"/>
      <c r="F151" s="22"/>
    </row>
    <row r="152" spans="1:6" ht="12.75">
      <c r="A152" s="4"/>
      <c r="D152" s="22"/>
      <c r="E152" s="22"/>
      <c r="F152" s="22"/>
    </row>
    <row r="153" spans="1:6" ht="12.75">
      <c r="A153" s="4"/>
      <c r="D153" s="22"/>
      <c r="E153" s="22"/>
      <c r="F153" s="22"/>
    </row>
    <row r="154" spans="1:6" ht="12.75">
      <c r="A154" s="4"/>
      <c r="D154" s="22"/>
      <c r="E154" s="22"/>
      <c r="F154" s="22"/>
    </row>
    <row r="155" spans="1:6" ht="12.75">
      <c r="A155" s="4"/>
      <c r="D155" s="22"/>
      <c r="E155" s="22"/>
      <c r="F155" s="22"/>
    </row>
    <row r="156" spans="1:6" ht="12.75">
      <c r="A156" s="4"/>
      <c r="D156" s="22"/>
      <c r="E156" s="22"/>
      <c r="F156" s="22"/>
    </row>
    <row r="157" spans="1:6" ht="12.75">
      <c r="A157" s="4"/>
      <c r="D157" s="22"/>
      <c r="E157" s="22"/>
      <c r="F157" s="22"/>
    </row>
    <row r="158" spans="1:6" ht="12.75">
      <c r="A158" s="4"/>
      <c r="D158" s="22"/>
      <c r="E158" s="22"/>
      <c r="F158" s="22"/>
    </row>
    <row r="159" spans="4:6" ht="12.75">
      <c r="D159" s="22"/>
      <c r="E159" s="22"/>
      <c r="F159" s="22"/>
    </row>
  </sheetData>
  <sheetProtection/>
  <printOptions/>
  <pageMargins left="0.6299212598425197" right="0.6299212598425197" top="0.7480314960629921" bottom="0.7480314960629921" header="0.31496062992125984" footer="0.31496062992125984"/>
  <pageSetup horizontalDpi="600" verticalDpi="600" orientation="landscape" scale="86" r:id="rId1"/>
  <rowBreaks count="2" manualBreakCount="2">
    <brk id="37" max="21" man="1"/>
    <brk id="7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D214"/>
  <sheetViews>
    <sheetView zoomScaleSheetLayoutView="55" zoomScalePageLayoutView="0" workbookViewId="0" topLeftCell="A1">
      <pane ySplit="1" topLeftCell="A23" activePane="bottomLeft" state="frozen"/>
      <selection pane="topLeft" activeCell="A1" sqref="A1"/>
      <selection pane="bottomLeft" activeCell="C30" sqref="C30"/>
    </sheetView>
  </sheetViews>
  <sheetFormatPr defaultColWidth="8.7109375" defaultRowHeight="12.75"/>
  <cols>
    <col min="1" max="1" width="8.7109375" style="0" customWidth="1"/>
    <col min="2" max="2" width="23.00390625" style="0" customWidth="1"/>
    <col min="3" max="3" width="23.8515625" style="0" customWidth="1"/>
    <col min="4" max="11" width="4.7109375" style="7" customWidth="1"/>
    <col min="12" max="12" width="4.7109375" style="155" customWidth="1"/>
    <col min="13" max="20" width="4.7109375" style="7" bestFit="1" customWidth="1"/>
    <col min="21" max="21" width="4.7109375" style="155" bestFit="1" customWidth="1"/>
    <col min="22" max="22" width="10.7109375" style="51" bestFit="1" customWidth="1"/>
    <col min="23" max="23" width="9.00390625" style="2" bestFit="1" customWidth="1"/>
    <col min="24" max="24" width="24.421875" style="1" bestFit="1" customWidth="1"/>
    <col min="25" max="26" width="9.140625" style="1" customWidth="1"/>
    <col min="27" max="27" width="24.421875" style="1" bestFit="1" customWidth="1"/>
    <col min="28" max="29" width="4.00390625" style="1" bestFit="1" customWidth="1"/>
    <col min="30" max="31" width="24.421875" style="1" bestFit="1" customWidth="1"/>
    <col min="32" max="32" width="4.00390625" style="1" bestFit="1" customWidth="1"/>
    <col min="33" max="56" width="9.140625" style="1" customWidth="1"/>
  </cols>
  <sheetData>
    <row r="1" spans="1:23" ht="17.25">
      <c r="A1" s="5" t="s">
        <v>18</v>
      </c>
      <c r="B1" s="5" t="s">
        <v>20</v>
      </c>
      <c r="C1" s="5" t="s">
        <v>21</v>
      </c>
      <c r="D1" s="111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7</v>
      </c>
      <c r="K1" s="112">
        <v>8</v>
      </c>
      <c r="L1" s="143">
        <v>9</v>
      </c>
      <c r="M1" s="112">
        <v>10</v>
      </c>
      <c r="N1" s="112">
        <v>11</v>
      </c>
      <c r="O1" s="112">
        <v>12</v>
      </c>
      <c r="P1" s="112">
        <v>13</v>
      </c>
      <c r="Q1" s="112">
        <v>14</v>
      </c>
      <c r="R1" s="112">
        <v>15</v>
      </c>
      <c r="S1" s="112">
        <v>16</v>
      </c>
      <c r="T1" s="112">
        <v>17</v>
      </c>
      <c r="U1" s="143">
        <v>18</v>
      </c>
      <c r="V1" s="84" t="s">
        <v>22</v>
      </c>
      <c r="W1" s="45"/>
    </row>
    <row r="2" spans="1:23" ht="5.25" customHeight="1" thickBot="1">
      <c r="A2" s="54"/>
      <c r="B2" s="54"/>
      <c r="C2" s="54"/>
      <c r="D2" s="144"/>
      <c r="E2" s="145"/>
      <c r="F2" s="145"/>
      <c r="G2" s="145"/>
      <c r="H2" s="145"/>
      <c r="I2" s="145"/>
      <c r="J2" s="145"/>
      <c r="K2" s="145"/>
      <c r="L2" s="146"/>
      <c r="M2" s="145"/>
      <c r="N2" s="145"/>
      <c r="O2" s="145"/>
      <c r="P2" s="145"/>
      <c r="Q2" s="145"/>
      <c r="R2" s="145"/>
      <c r="S2" s="145"/>
      <c r="T2" s="145"/>
      <c r="U2" s="146"/>
      <c r="V2" s="85"/>
      <c r="W2" s="45"/>
    </row>
    <row r="3" spans="1:23" ht="15.75" customHeight="1">
      <c r="A3" s="55" t="s">
        <v>16</v>
      </c>
      <c r="B3" s="56" t="s">
        <v>64</v>
      </c>
      <c r="C3" s="73" t="s">
        <v>65</v>
      </c>
      <c r="D3" s="116">
        <v>5</v>
      </c>
      <c r="E3" s="117">
        <v>6</v>
      </c>
      <c r="F3" s="117">
        <v>4</v>
      </c>
      <c r="G3" s="117">
        <v>4</v>
      </c>
      <c r="H3" s="117">
        <v>6</v>
      </c>
      <c r="I3" s="117">
        <v>4</v>
      </c>
      <c r="J3" s="117">
        <v>5</v>
      </c>
      <c r="K3" s="117">
        <v>3</v>
      </c>
      <c r="L3" s="118">
        <v>4</v>
      </c>
      <c r="M3" s="119">
        <v>4</v>
      </c>
      <c r="N3" s="120">
        <v>5</v>
      </c>
      <c r="O3" s="120">
        <v>3</v>
      </c>
      <c r="P3" s="120">
        <v>8</v>
      </c>
      <c r="Q3" s="120">
        <v>6</v>
      </c>
      <c r="R3" s="120">
        <v>6</v>
      </c>
      <c r="S3" s="120">
        <v>5</v>
      </c>
      <c r="T3" s="120">
        <v>4</v>
      </c>
      <c r="U3" s="118">
        <v>5</v>
      </c>
      <c r="V3" s="86">
        <f>SUM(D3:U3)</f>
        <v>87</v>
      </c>
      <c r="W3" s="45"/>
    </row>
    <row r="4" spans="1:23" ht="15.75" customHeight="1">
      <c r="A4" s="55" t="s">
        <v>16</v>
      </c>
      <c r="B4" s="56" t="s">
        <v>64</v>
      </c>
      <c r="C4" s="73" t="s">
        <v>66</v>
      </c>
      <c r="D4" s="122">
        <v>6</v>
      </c>
      <c r="E4" s="123">
        <v>6</v>
      </c>
      <c r="F4" s="123">
        <v>3</v>
      </c>
      <c r="G4" s="123">
        <v>4</v>
      </c>
      <c r="H4" s="123">
        <v>6</v>
      </c>
      <c r="I4" s="123">
        <v>5</v>
      </c>
      <c r="J4" s="123">
        <v>5</v>
      </c>
      <c r="K4" s="123">
        <v>3</v>
      </c>
      <c r="L4" s="124">
        <v>4</v>
      </c>
      <c r="M4" s="125">
        <v>6</v>
      </c>
      <c r="N4" s="126">
        <v>5</v>
      </c>
      <c r="O4" s="126">
        <v>3</v>
      </c>
      <c r="P4" s="126">
        <v>5</v>
      </c>
      <c r="Q4" s="126">
        <v>4</v>
      </c>
      <c r="R4" s="126">
        <v>5</v>
      </c>
      <c r="S4" s="126">
        <v>4</v>
      </c>
      <c r="T4" s="126">
        <v>4</v>
      </c>
      <c r="U4" s="124">
        <v>4</v>
      </c>
      <c r="V4" s="86">
        <f>SUM(D4:U4)</f>
        <v>82</v>
      </c>
      <c r="W4" s="45"/>
    </row>
    <row r="5" spans="1:23" ht="15.75" customHeight="1">
      <c r="A5" s="55" t="s">
        <v>16</v>
      </c>
      <c r="B5" s="56" t="s">
        <v>64</v>
      </c>
      <c r="C5" s="73" t="s">
        <v>67</v>
      </c>
      <c r="D5" s="122">
        <v>5</v>
      </c>
      <c r="E5" s="123">
        <v>7</v>
      </c>
      <c r="F5" s="123">
        <v>3</v>
      </c>
      <c r="G5" s="123">
        <v>6</v>
      </c>
      <c r="H5" s="123">
        <v>6</v>
      </c>
      <c r="I5" s="123">
        <v>5</v>
      </c>
      <c r="J5" s="123">
        <v>5</v>
      </c>
      <c r="K5" s="123">
        <v>7</v>
      </c>
      <c r="L5" s="124">
        <v>7</v>
      </c>
      <c r="M5" s="125">
        <v>6</v>
      </c>
      <c r="N5" s="126">
        <v>5</v>
      </c>
      <c r="O5" s="126">
        <v>3</v>
      </c>
      <c r="P5" s="126">
        <v>6</v>
      </c>
      <c r="Q5" s="126">
        <v>5</v>
      </c>
      <c r="R5" s="126">
        <v>5</v>
      </c>
      <c r="S5" s="126">
        <v>5</v>
      </c>
      <c r="T5" s="126">
        <v>5</v>
      </c>
      <c r="U5" s="124">
        <v>5</v>
      </c>
      <c r="V5" s="86">
        <f>SUM(D5:U5)</f>
        <v>96</v>
      </c>
      <c r="W5" s="45"/>
    </row>
    <row r="6" spans="1:23" ht="15.75" customHeight="1">
      <c r="A6" s="55" t="s">
        <v>16</v>
      </c>
      <c r="B6" s="56" t="s">
        <v>64</v>
      </c>
      <c r="C6" s="73" t="s">
        <v>68</v>
      </c>
      <c r="D6" s="122">
        <v>7</v>
      </c>
      <c r="E6" s="123">
        <v>7</v>
      </c>
      <c r="F6" s="123">
        <v>6</v>
      </c>
      <c r="G6" s="123">
        <v>6</v>
      </c>
      <c r="H6" s="123">
        <v>8</v>
      </c>
      <c r="I6" s="123">
        <v>4</v>
      </c>
      <c r="J6" s="123">
        <v>5</v>
      </c>
      <c r="K6" s="123">
        <v>5</v>
      </c>
      <c r="L6" s="124">
        <v>5</v>
      </c>
      <c r="M6" s="122">
        <v>4</v>
      </c>
      <c r="N6" s="123">
        <v>6</v>
      </c>
      <c r="O6" s="123">
        <v>4</v>
      </c>
      <c r="P6" s="123">
        <v>8</v>
      </c>
      <c r="Q6" s="123">
        <v>6</v>
      </c>
      <c r="R6" s="123">
        <v>5</v>
      </c>
      <c r="S6" s="123">
        <v>5</v>
      </c>
      <c r="T6" s="123">
        <v>3</v>
      </c>
      <c r="U6" s="124">
        <v>6</v>
      </c>
      <c r="V6" s="86">
        <f>SUM(D6:U6)</f>
        <v>100</v>
      </c>
      <c r="W6" s="45"/>
    </row>
    <row r="7" spans="1:23" ht="17.25">
      <c r="A7" s="47" t="s">
        <v>16</v>
      </c>
      <c r="B7" s="31" t="str">
        <f>B3</f>
        <v>Centennial 4A</v>
      </c>
      <c r="C7" s="36" t="s">
        <v>17</v>
      </c>
      <c r="D7" s="127">
        <f aca="true" t="shared" si="0" ref="D7:U7">SUM(D3:D6)-MAX(D3:D6)</f>
        <v>16</v>
      </c>
      <c r="E7" s="128">
        <f t="shared" si="0"/>
        <v>19</v>
      </c>
      <c r="F7" s="128">
        <f t="shared" si="0"/>
        <v>10</v>
      </c>
      <c r="G7" s="128">
        <f t="shared" si="0"/>
        <v>14</v>
      </c>
      <c r="H7" s="128">
        <f t="shared" si="0"/>
        <v>18</v>
      </c>
      <c r="I7" s="128">
        <f t="shared" si="0"/>
        <v>13</v>
      </c>
      <c r="J7" s="128">
        <f t="shared" si="0"/>
        <v>15</v>
      </c>
      <c r="K7" s="128">
        <f t="shared" si="0"/>
        <v>11</v>
      </c>
      <c r="L7" s="87">
        <f t="shared" si="0"/>
        <v>13</v>
      </c>
      <c r="M7" s="127">
        <f t="shared" si="0"/>
        <v>14</v>
      </c>
      <c r="N7" s="128">
        <f t="shared" si="0"/>
        <v>15</v>
      </c>
      <c r="O7" s="128">
        <f t="shared" si="0"/>
        <v>9</v>
      </c>
      <c r="P7" s="128">
        <f t="shared" si="0"/>
        <v>19</v>
      </c>
      <c r="Q7" s="128">
        <f t="shared" si="0"/>
        <v>15</v>
      </c>
      <c r="R7" s="128">
        <f t="shared" si="0"/>
        <v>15</v>
      </c>
      <c r="S7" s="128">
        <f t="shared" si="0"/>
        <v>14</v>
      </c>
      <c r="T7" s="128">
        <f t="shared" si="0"/>
        <v>11</v>
      </c>
      <c r="U7" s="87">
        <f t="shared" si="0"/>
        <v>14</v>
      </c>
      <c r="V7" s="87">
        <f>SUM(D7:U7)</f>
        <v>255</v>
      </c>
      <c r="W7" s="45"/>
    </row>
    <row r="8" spans="1:23" ht="15.75" customHeight="1">
      <c r="A8" s="60" t="s">
        <v>14</v>
      </c>
      <c r="B8" s="56" t="s">
        <v>83</v>
      </c>
      <c r="C8" s="73" t="s">
        <v>84</v>
      </c>
      <c r="D8" s="122">
        <v>5</v>
      </c>
      <c r="E8" s="123">
        <v>4</v>
      </c>
      <c r="F8" s="123">
        <v>3</v>
      </c>
      <c r="G8" s="123">
        <v>4</v>
      </c>
      <c r="H8" s="123">
        <v>5</v>
      </c>
      <c r="I8" s="123">
        <v>4</v>
      </c>
      <c r="J8" s="123">
        <v>4</v>
      </c>
      <c r="K8" s="123">
        <v>2</v>
      </c>
      <c r="L8" s="124">
        <v>4</v>
      </c>
      <c r="M8" s="125">
        <v>4</v>
      </c>
      <c r="N8" s="126">
        <v>5</v>
      </c>
      <c r="O8" s="126">
        <v>3</v>
      </c>
      <c r="P8" s="126">
        <v>6</v>
      </c>
      <c r="Q8" s="126">
        <v>4</v>
      </c>
      <c r="R8" s="126">
        <v>5</v>
      </c>
      <c r="S8" s="126">
        <v>5</v>
      </c>
      <c r="T8" s="126">
        <v>4</v>
      </c>
      <c r="U8" s="124">
        <v>4</v>
      </c>
      <c r="V8" s="86">
        <f aca="true" t="shared" si="1" ref="V8:V39">SUM(D8:U8)</f>
        <v>75</v>
      </c>
      <c r="W8" s="1"/>
    </row>
    <row r="9" spans="1:23" ht="15">
      <c r="A9" s="60" t="s">
        <v>14</v>
      </c>
      <c r="B9" s="56" t="s">
        <v>83</v>
      </c>
      <c r="C9" s="73" t="s">
        <v>186</v>
      </c>
      <c r="D9" s="122">
        <v>3</v>
      </c>
      <c r="E9" s="123">
        <v>5</v>
      </c>
      <c r="F9" s="123">
        <v>2</v>
      </c>
      <c r="G9" s="123">
        <v>5</v>
      </c>
      <c r="H9" s="123">
        <v>5</v>
      </c>
      <c r="I9" s="123">
        <v>4</v>
      </c>
      <c r="J9" s="123">
        <v>4</v>
      </c>
      <c r="K9" s="123">
        <v>4</v>
      </c>
      <c r="L9" s="124">
        <v>4</v>
      </c>
      <c r="M9" s="125">
        <v>4</v>
      </c>
      <c r="N9" s="126">
        <v>4</v>
      </c>
      <c r="O9" s="126">
        <v>3</v>
      </c>
      <c r="P9" s="126">
        <v>4</v>
      </c>
      <c r="Q9" s="126">
        <v>4</v>
      </c>
      <c r="R9" s="126">
        <v>6</v>
      </c>
      <c r="S9" s="126">
        <v>4</v>
      </c>
      <c r="T9" s="126">
        <v>3</v>
      </c>
      <c r="U9" s="124">
        <v>6</v>
      </c>
      <c r="V9" s="86">
        <f t="shared" si="1"/>
        <v>74</v>
      </c>
      <c r="W9" s="1"/>
    </row>
    <row r="10" spans="1:23" ht="15">
      <c r="A10" s="60" t="s">
        <v>14</v>
      </c>
      <c r="B10" s="56" t="s">
        <v>83</v>
      </c>
      <c r="C10" s="73" t="s">
        <v>85</v>
      </c>
      <c r="D10" s="122">
        <v>5</v>
      </c>
      <c r="E10" s="123">
        <v>5</v>
      </c>
      <c r="F10" s="123">
        <v>3</v>
      </c>
      <c r="G10" s="123">
        <v>7</v>
      </c>
      <c r="H10" s="123">
        <v>6</v>
      </c>
      <c r="I10" s="123">
        <v>5</v>
      </c>
      <c r="J10" s="123">
        <v>5</v>
      </c>
      <c r="K10" s="123">
        <v>5</v>
      </c>
      <c r="L10" s="124">
        <v>5</v>
      </c>
      <c r="M10" s="125">
        <v>5</v>
      </c>
      <c r="N10" s="126">
        <v>5</v>
      </c>
      <c r="O10" s="126">
        <v>3</v>
      </c>
      <c r="P10" s="126">
        <v>6</v>
      </c>
      <c r="Q10" s="126">
        <v>6</v>
      </c>
      <c r="R10" s="126">
        <v>5</v>
      </c>
      <c r="S10" s="126">
        <v>6</v>
      </c>
      <c r="T10" s="126">
        <v>6</v>
      </c>
      <c r="U10" s="124">
        <v>8</v>
      </c>
      <c r="V10" s="86">
        <f t="shared" si="1"/>
        <v>96</v>
      </c>
      <c r="W10" s="1"/>
    </row>
    <row r="11" spans="1:23" ht="15">
      <c r="A11" s="60" t="s">
        <v>14</v>
      </c>
      <c r="B11" s="56" t="s">
        <v>83</v>
      </c>
      <c r="C11" s="73" t="s">
        <v>86</v>
      </c>
      <c r="D11" s="122">
        <v>5</v>
      </c>
      <c r="E11" s="123">
        <v>6</v>
      </c>
      <c r="F11" s="123">
        <v>3</v>
      </c>
      <c r="G11" s="123">
        <v>4</v>
      </c>
      <c r="H11" s="123">
        <v>5</v>
      </c>
      <c r="I11" s="123">
        <v>4</v>
      </c>
      <c r="J11" s="123">
        <v>6</v>
      </c>
      <c r="K11" s="123">
        <v>5</v>
      </c>
      <c r="L11" s="124">
        <v>4</v>
      </c>
      <c r="M11" s="122">
        <v>6</v>
      </c>
      <c r="N11" s="123">
        <v>5</v>
      </c>
      <c r="O11" s="123">
        <v>3</v>
      </c>
      <c r="P11" s="123">
        <v>10</v>
      </c>
      <c r="Q11" s="123">
        <v>9</v>
      </c>
      <c r="R11" s="123">
        <v>6</v>
      </c>
      <c r="S11" s="123">
        <v>6</v>
      </c>
      <c r="T11" s="123">
        <v>4</v>
      </c>
      <c r="U11" s="124">
        <v>5</v>
      </c>
      <c r="V11" s="86">
        <f t="shared" si="1"/>
        <v>96</v>
      </c>
      <c r="W11" s="1"/>
    </row>
    <row r="12" spans="1:56" s="13" customFormat="1" ht="15">
      <c r="A12" s="28" t="s">
        <v>14</v>
      </c>
      <c r="B12" s="28" t="str">
        <f>B8</f>
        <v>Hunting Hills 4A</v>
      </c>
      <c r="C12" s="36" t="s">
        <v>17</v>
      </c>
      <c r="D12" s="127">
        <f aca="true" t="shared" si="2" ref="D12:U12">SUM(D8:D11)-MAX(D8:D11)</f>
        <v>13</v>
      </c>
      <c r="E12" s="128">
        <f t="shared" si="2"/>
        <v>14</v>
      </c>
      <c r="F12" s="128">
        <f t="shared" si="2"/>
        <v>8</v>
      </c>
      <c r="G12" s="128">
        <f t="shared" si="2"/>
        <v>13</v>
      </c>
      <c r="H12" s="128">
        <f t="shared" si="2"/>
        <v>15</v>
      </c>
      <c r="I12" s="128">
        <f t="shared" si="2"/>
        <v>12</v>
      </c>
      <c r="J12" s="128">
        <f t="shared" si="2"/>
        <v>13</v>
      </c>
      <c r="K12" s="128">
        <f t="shared" si="2"/>
        <v>11</v>
      </c>
      <c r="L12" s="87">
        <f t="shared" si="2"/>
        <v>12</v>
      </c>
      <c r="M12" s="127">
        <f t="shared" si="2"/>
        <v>13</v>
      </c>
      <c r="N12" s="128">
        <f t="shared" si="2"/>
        <v>14</v>
      </c>
      <c r="O12" s="128">
        <f t="shared" si="2"/>
        <v>9</v>
      </c>
      <c r="P12" s="128">
        <f t="shared" si="2"/>
        <v>16</v>
      </c>
      <c r="Q12" s="128">
        <f t="shared" si="2"/>
        <v>14</v>
      </c>
      <c r="R12" s="128">
        <f t="shared" si="2"/>
        <v>16</v>
      </c>
      <c r="S12" s="128">
        <f t="shared" si="2"/>
        <v>15</v>
      </c>
      <c r="T12" s="128">
        <f t="shared" si="2"/>
        <v>11</v>
      </c>
      <c r="U12" s="87">
        <f t="shared" si="2"/>
        <v>15</v>
      </c>
      <c r="V12" s="87">
        <f t="shared" si="1"/>
        <v>234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23" ht="15">
      <c r="A13" s="55" t="s">
        <v>12</v>
      </c>
      <c r="B13" s="56" t="s">
        <v>100</v>
      </c>
      <c r="C13" s="73" t="s">
        <v>101</v>
      </c>
      <c r="D13" s="125">
        <v>5</v>
      </c>
      <c r="E13" s="126">
        <v>5</v>
      </c>
      <c r="F13" s="126">
        <v>3</v>
      </c>
      <c r="G13" s="126">
        <v>4</v>
      </c>
      <c r="H13" s="126">
        <v>5</v>
      </c>
      <c r="I13" s="126">
        <v>4</v>
      </c>
      <c r="J13" s="126">
        <v>4</v>
      </c>
      <c r="K13" s="126">
        <v>4</v>
      </c>
      <c r="L13" s="124">
        <v>4</v>
      </c>
      <c r="M13" s="125">
        <v>5</v>
      </c>
      <c r="N13" s="126">
        <v>4</v>
      </c>
      <c r="O13" s="126">
        <v>3</v>
      </c>
      <c r="P13" s="126">
        <v>3</v>
      </c>
      <c r="Q13" s="126">
        <v>5</v>
      </c>
      <c r="R13" s="126">
        <v>5</v>
      </c>
      <c r="S13" s="126">
        <v>4</v>
      </c>
      <c r="T13" s="126">
        <v>4</v>
      </c>
      <c r="U13" s="124">
        <v>5</v>
      </c>
      <c r="V13" s="86">
        <f t="shared" si="1"/>
        <v>76</v>
      </c>
      <c r="W13" s="1"/>
    </row>
    <row r="14" spans="1:23" ht="15">
      <c r="A14" s="55" t="s">
        <v>12</v>
      </c>
      <c r="B14" s="56" t="s">
        <v>100</v>
      </c>
      <c r="C14" s="73" t="s">
        <v>102</v>
      </c>
      <c r="D14" s="125">
        <v>4</v>
      </c>
      <c r="E14" s="126">
        <v>4</v>
      </c>
      <c r="F14" s="126">
        <v>3</v>
      </c>
      <c r="G14" s="126">
        <v>5</v>
      </c>
      <c r="H14" s="126">
        <v>6</v>
      </c>
      <c r="I14" s="126">
        <v>4</v>
      </c>
      <c r="J14" s="126">
        <v>4</v>
      </c>
      <c r="K14" s="126">
        <v>3</v>
      </c>
      <c r="L14" s="124">
        <v>4</v>
      </c>
      <c r="M14" s="125">
        <v>4</v>
      </c>
      <c r="N14" s="126">
        <v>3</v>
      </c>
      <c r="O14" s="126">
        <v>2</v>
      </c>
      <c r="P14" s="126">
        <v>4</v>
      </c>
      <c r="Q14" s="126">
        <v>4</v>
      </c>
      <c r="R14" s="126">
        <v>5</v>
      </c>
      <c r="S14" s="126">
        <v>5</v>
      </c>
      <c r="T14" s="126">
        <v>3</v>
      </c>
      <c r="U14" s="124">
        <v>4</v>
      </c>
      <c r="V14" s="86">
        <f t="shared" si="1"/>
        <v>71</v>
      </c>
      <c r="W14" s="1"/>
    </row>
    <row r="15" spans="1:23" ht="15">
      <c r="A15" s="55" t="s">
        <v>12</v>
      </c>
      <c r="B15" s="56" t="s">
        <v>100</v>
      </c>
      <c r="C15" s="73" t="s">
        <v>103</v>
      </c>
      <c r="D15" s="125">
        <v>5</v>
      </c>
      <c r="E15" s="126">
        <v>5</v>
      </c>
      <c r="F15" s="126">
        <v>5</v>
      </c>
      <c r="G15" s="126">
        <v>6</v>
      </c>
      <c r="H15" s="126">
        <v>7</v>
      </c>
      <c r="I15" s="126">
        <v>5</v>
      </c>
      <c r="J15" s="126">
        <v>5</v>
      </c>
      <c r="K15" s="126">
        <v>4</v>
      </c>
      <c r="L15" s="124">
        <v>4</v>
      </c>
      <c r="M15" s="125">
        <v>5</v>
      </c>
      <c r="N15" s="126">
        <v>4</v>
      </c>
      <c r="O15" s="126">
        <v>4</v>
      </c>
      <c r="P15" s="126">
        <v>5</v>
      </c>
      <c r="Q15" s="126">
        <v>5</v>
      </c>
      <c r="R15" s="126">
        <v>8</v>
      </c>
      <c r="S15" s="126">
        <v>5</v>
      </c>
      <c r="T15" s="126">
        <v>3</v>
      </c>
      <c r="U15" s="124">
        <v>5</v>
      </c>
      <c r="V15" s="86">
        <f t="shared" si="1"/>
        <v>90</v>
      </c>
      <c r="W15" s="1"/>
    </row>
    <row r="16" spans="1:23" ht="15">
      <c r="A16" s="55" t="s">
        <v>12</v>
      </c>
      <c r="B16" s="56" t="s">
        <v>100</v>
      </c>
      <c r="C16" s="73" t="s">
        <v>104</v>
      </c>
      <c r="D16" s="122">
        <v>5</v>
      </c>
      <c r="E16" s="123">
        <v>6</v>
      </c>
      <c r="F16" s="123">
        <v>2</v>
      </c>
      <c r="G16" s="123">
        <v>4</v>
      </c>
      <c r="H16" s="123">
        <v>6</v>
      </c>
      <c r="I16" s="123">
        <v>5</v>
      </c>
      <c r="J16" s="123">
        <v>4</v>
      </c>
      <c r="K16" s="123">
        <v>4</v>
      </c>
      <c r="L16" s="124">
        <v>5</v>
      </c>
      <c r="M16" s="122">
        <v>6</v>
      </c>
      <c r="N16" s="123">
        <v>4</v>
      </c>
      <c r="O16" s="123">
        <v>4</v>
      </c>
      <c r="P16" s="123">
        <v>5</v>
      </c>
      <c r="Q16" s="123">
        <v>6</v>
      </c>
      <c r="R16" s="123">
        <v>6</v>
      </c>
      <c r="S16" s="123">
        <v>5</v>
      </c>
      <c r="T16" s="123">
        <v>4</v>
      </c>
      <c r="U16" s="124">
        <v>5</v>
      </c>
      <c r="V16" s="86">
        <f t="shared" si="1"/>
        <v>86</v>
      </c>
      <c r="W16" s="1"/>
    </row>
    <row r="17" spans="1:56" s="13" customFormat="1" ht="15">
      <c r="A17" s="28" t="s">
        <v>12</v>
      </c>
      <c r="B17" s="28" t="str">
        <f>B13</f>
        <v>Strathcona 4A</v>
      </c>
      <c r="C17" s="36" t="s">
        <v>17</v>
      </c>
      <c r="D17" s="127">
        <f aca="true" t="shared" si="3" ref="D17:U17">SUM(D13:D16)-MAX(D13:D16)</f>
        <v>14</v>
      </c>
      <c r="E17" s="128">
        <f t="shared" si="3"/>
        <v>14</v>
      </c>
      <c r="F17" s="128">
        <f t="shared" si="3"/>
        <v>8</v>
      </c>
      <c r="G17" s="128">
        <f t="shared" si="3"/>
        <v>13</v>
      </c>
      <c r="H17" s="128">
        <f t="shared" si="3"/>
        <v>17</v>
      </c>
      <c r="I17" s="128">
        <f t="shared" si="3"/>
        <v>13</v>
      </c>
      <c r="J17" s="128">
        <f t="shared" si="3"/>
        <v>12</v>
      </c>
      <c r="K17" s="128">
        <f t="shared" si="3"/>
        <v>11</v>
      </c>
      <c r="L17" s="87">
        <f t="shared" si="3"/>
        <v>12</v>
      </c>
      <c r="M17" s="127">
        <f t="shared" si="3"/>
        <v>14</v>
      </c>
      <c r="N17" s="128">
        <f t="shared" si="3"/>
        <v>11</v>
      </c>
      <c r="O17" s="128">
        <f t="shared" si="3"/>
        <v>9</v>
      </c>
      <c r="P17" s="128">
        <f t="shared" si="3"/>
        <v>12</v>
      </c>
      <c r="Q17" s="128">
        <f t="shared" si="3"/>
        <v>14</v>
      </c>
      <c r="R17" s="128">
        <f t="shared" si="3"/>
        <v>16</v>
      </c>
      <c r="S17" s="128">
        <f t="shared" si="3"/>
        <v>14</v>
      </c>
      <c r="T17" s="128">
        <f t="shared" si="3"/>
        <v>10</v>
      </c>
      <c r="U17" s="87">
        <f t="shared" si="3"/>
        <v>14</v>
      </c>
      <c r="V17" s="87">
        <f t="shared" si="1"/>
        <v>228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23" ht="15">
      <c r="A18" s="55" t="s">
        <v>12</v>
      </c>
      <c r="B18" s="56" t="s">
        <v>105</v>
      </c>
      <c r="C18" s="73" t="s">
        <v>106</v>
      </c>
      <c r="D18" s="125">
        <v>4</v>
      </c>
      <c r="E18" s="126">
        <v>4</v>
      </c>
      <c r="F18" s="126">
        <v>3</v>
      </c>
      <c r="G18" s="126">
        <v>4</v>
      </c>
      <c r="H18" s="126">
        <v>5</v>
      </c>
      <c r="I18" s="126">
        <v>4</v>
      </c>
      <c r="J18" s="126">
        <v>4</v>
      </c>
      <c r="K18" s="126">
        <v>4</v>
      </c>
      <c r="L18" s="124">
        <v>5</v>
      </c>
      <c r="M18" s="125">
        <v>5</v>
      </c>
      <c r="N18" s="126">
        <v>5</v>
      </c>
      <c r="O18" s="126">
        <v>4</v>
      </c>
      <c r="P18" s="126">
        <v>5</v>
      </c>
      <c r="Q18" s="126">
        <v>5</v>
      </c>
      <c r="R18" s="126">
        <v>6</v>
      </c>
      <c r="S18" s="126">
        <v>4</v>
      </c>
      <c r="T18" s="126">
        <v>4</v>
      </c>
      <c r="U18" s="124">
        <v>5</v>
      </c>
      <c r="V18" s="86">
        <f t="shared" si="1"/>
        <v>80</v>
      </c>
      <c r="W18" s="1"/>
    </row>
    <row r="19" spans="1:23" ht="15">
      <c r="A19" s="55" t="s">
        <v>12</v>
      </c>
      <c r="B19" s="56" t="s">
        <v>105</v>
      </c>
      <c r="C19" s="73" t="s">
        <v>107</v>
      </c>
      <c r="D19" s="125">
        <v>5</v>
      </c>
      <c r="E19" s="126">
        <v>5</v>
      </c>
      <c r="F19" s="126">
        <v>4</v>
      </c>
      <c r="G19" s="126">
        <v>8</v>
      </c>
      <c r="H19" s="126">
        <v>5</v>
      </c>
      <c r="I19" s="126">
        <v>6</v>
      </c>
      <c r="J19" s="126">
        <v>5</v>
      </c>
      <c r="K19" s="126">
        <v>4</v>
      </c>
      <c r="L19" s="124">
        <v>5</v>
      </c>
      <c r="M19" s="125">
        <v>5</v>
      </c>
      <c r="N19" s="126">
        <v>5</v>
      </c>
      <c r="O19" s="126">
        <v>3</v>
      </c>
      <c r="P19" s="126">
        <v>5</v>
      </c>
      <c r="Q19" s="126">
        <v>4</v>
      </c>
      <c r="R19" s="126">
        <v>5</v>
      </c>
      <c r="S19" s="126">
        <v>5</v>
      </c>
      <c r="T19" s="126">
        <v>4</v>
      </c>
      <c r="U19" s="124">
        <v>4</v>
      </c>
      <c r="V19" s="86">
        <f t="shared" si="1"/>
        <v>87</v>
      </c>
      <c r="W19" s="1"/>
    </row>
    <row r="20" spans="1:23" ht="15">
      <c r="A20" s="55" t="s">
        <v>12</v>
      </c>
      <c r="B20" s="56" t="s">
        <v>105</v>
      </c>
      <c r="C20" s="73" t="s">
        <v>108</v>
      </c>
      <c r="D20" s="125">
        <v>5</v>
      </c>
      <c r="E20" s="126">
        <v>5</v>
      </c>
      <c r="F20" s="126">
        <v>3</v>
      </c>
      <c r="G20" s="126">
        <v>4</v>
      </c>
      <c r="H20" s="126">
        <v>5</v>
      </c>
      <c r="I20" s="126">
        <v>4</v>
      </c>
      <c r="J20" s="126">
        <v>6</v>
      </c>
      <c r="K20" s="126">
        <v>4</v>
      </c>
      <c r="L20" s="124">
        <v>6</v>
      </c>
      <c r="M20" s="125">
        <v>5</v>
      </c>
      <c r="N20" s="126">
        <v>5</v>
      </c>
      <c r="O20" s="126">
        <v>4</v>
      </c>
      <c r="P20" s="126">
        <v>6</v>
      </c>
      <c r="Q20" s="126">
        <v>5</v>
      </c>
      <c r="R20" s="126">
        <v>6</v>
      </c>
      <c r="S20" s="126">
        <v>5</v>
      </c>
      <c r="T20" s="126">
        <v>4</v>
      </c>
      <c r="U20" s="124">
        <v>5</v>
      </c>
      <c r="V20" s="86">
        <f t="shared" si="1"/>
        <v>87</v>
      </c>
      <c r="W20" s="1"/>
    </row>
    <row r="21" spans="1:23" ht="15">
      <c r="A21" s="55" t="s">
        <v>12</v>
      </c>
      <c r="B21" s="56" t="s">
        <v>105</v>
      </c>
      <c r="C21" s="73" t="s">
        <v>109</v>
      </c>
      <c r="D21" s="122">
        <v>4</v>
      </c>
      <c r="E21" s="123">
        <v>4</v>
      </c>
      <c r="F21" s="123">
        <v>2</v>
      </c>
      <c r="G21" s="123">
        <v>5</v>
      </c>
      <c r="H21" s="123">
        <v>6</v>
      </c>
      <c r="I21" s="123">
        <v>5</v>
      </c>
      <c r="J21" s="123">
        <v>7</v>
      </c>
      <c r="K21" s="123">
        <v>2</v>
      </c>
      <c r="L21" s="124">
        <v>6</v>
      </c>
      <c r="M21" s="122">
        <v>5</v>
      </c>
      <c r="N21" s="123">
        <v>5</v>
      </c>
      <c r="O21" s="123">
        <v>3</v>
      </c>
      <c r="P21" s="123">
        <v>5</v>
      </c>
      <c r="Q21" s="123">
        <v>5</v>
      </c>
      <c r="R21" s="123">
        <v>7</v>
      </c>
      <c r="S21" s="123">
        <v>5</v>
      </c>
      <c r="T21" s="123">
        <v>3</v>
      </c>
      <c r="U21" s="124">
        <v>5</v>
      </c>
      <c r="V21" s="86">
        <f t="shared" si="1"/>
        <v>84</v>
      </c>
      <c r="W21" s="1"/>
    </row>
    <row r="22" spans="1:56" s="13" customFormat="1" ht="15">
      <c r="A22" s="28" t="s">
        <v>12</v>
      </c>
      <c r="B22" s="28" t="str">
        <f>B18</f>
        <v>St. Francis Xavier 4A</v>
      </c>
      <c r="C22" s="36" t="s">
        <v>17</v>
      </c>
      <c r="D22" s="127">
        <f aca="true" t="shared" si="4" ref="D22:U22">SUM(D18:D21)-MAX(D18:D21)</f>
        <v>13</v>
      </c>
      <c r="E22" s="128">
        <f t="shared" si="4"/>
        <v>13</v>
      </c>
      <c r="F22" s="128">
        <f t="shared" si="4"/>
        <v>8</v>
      </c>
      <c r="G22" s="128">
        <f t="shared" si="4"/>
        <v>13</v>
      </c>
      <c r="H22" s="128">
        <f t="shared" si="4"/>
        <v>15</v>
      </c>
      <c r="I22" s="128">
        <f t="shared" si="4"/>
        <v>13</v>
      </c>
      <c r="J22" s="128">
        <f t="shared" si="4"/>
        <v>15</v>
      </c>
      <c r="K22" s="128">
        <f t="shared" si="4"/>
        <v>10</v>
      </c>
      <c r="L22" s="87">
        <f t="shared" si="4"/>
        <v>16</v>
      </c>
      <c r="M22" s="127">
        <f t="shared" si="4"/>
        <v>15</v>
      </c>
      <c r="N22" s="128">
        <f t="shared" si="4"/>
        <v>15</v>
      </c>
      <c r="O22" s="128">
        <f t="shared" si="4"/>
        <v>10</v>
      </c>
      <c r="P22" s="128">
        <f t="shared" si="4"/>
        <v>15</v>
      </c>
      <c r="Q22" s="128">
        <f t="shared" si="4"/>
        <v>14</v>
      </c>
      <c r="R22" s="128">
        <f t="shared" si="4"/>
        <v>17</v>
      </c>
      <c r="S22" s="128">
        <f t="shared" si="4"/>
        <v>14</v>
      </c>
      <c r="T22" s="128">
        <f t="shared" si="4"/>
        <v>11</v>
      </c>
      <c r="U22" s="87">
        <f t="shared" si="4"/>
        <v>14</v>
      </c>
      <c r="V22" s="87">
        <f>SUM(D22:U22)</f>
        <v>241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23" ht="15">
      <c r="A23" s="60" t="s">
        <v>11</v>
      </c>
      <c r="B23" s="61" t="s">
        <v>120</v>
      </c>
      <c r="C23" s="74" t="s">
        <v>121</v>
      </c>
      <c r="D23" s="125">
        <v>4</v>
      </c>
      <c r="E23" s="126">
        <v>5</v>
      </c>
      <c r="F23" s="126">
        <v>2</v>
      </c>
      <c r="G23" s="126">
        <v>5</v>
      </c>
      <c r="H23" s="126">
        <v>5</v>
      </c>
      <c r="I23" s="126">
        <v>3</v>
      </c>
      <c r="J23" s="126">
        <v>4</v>
      </c>
      <c r="K23" s="126">
        <v>3</v>
      </c>
      <c r="L23" s="124">
        <v>4</v>
      </c>
      <c r="M23" s="125">
        <v>5</v>
      </c>
      <c r="N23" s="126">
        <v>5</v>
      </c>
      <c r="O23" s="126">
        <v>2</v>
      </c>
      <c r="P23" s="126">
        <v>4</v>
      </c>
      <c r="Q23" s="126">
        <v>4</v>
      </c>
      <c r="R23" s="126">
        <v>5</v>
      </c>
      <c r="S23" s="126">
        <v>5</v>
      </c>
      <c r="T23" s="126">
        <v>3</v>
      </c>
      <c r="U23" s="124">
        <v>5</v>
      </c>
      <c r="V23" s="86">
        <f t="shared" si="1"/>
        <v>73</v>
      </c>
      <c r="W23" s="1"/>
    </row>
    <row r="24" spans="1:23" ht="15">
      <c r="A24" s="60" t="s">
        <v>11</v>
      </c>
      <c r="B24" s="61" t="s">
        <v>120</v>
      </c>
      <c r="C24" s="74" t="s">
        <v>122</v>
      </c>
      <c r="D24" s="125">
        <v>5</v>
      </c>
      <c r="E24" s="126">
        <v>6</v>
      </c>
      <c r="F24" s="126">
        <v>3</v>
      </c>
      <c r="G24" s="126">
        <v>4</v>
      </c>
      <c r="H24" s="126">
        <v>5</v>
      </c>
      <c r="I24" s="126">
        <v>3</v>
      </c>
      <c r="J24" s="126">
        <v>4</v>
      </c>
      <c r="K24" s="126">
        <v>2</v>
      </c>
      <c r="L24" s="124">
        <v>4</v>
      </c>
      <c r="M24" s="125">
        <v>5</v>
      </c>
      <c r="N24" s="126">
        <v>4</v>
      </c>
      <c r="O24" s="126">
        <v>4</v>
      </c>
      <c r="P24" s="126">
        <v>5</v>
      </c>
      <c r="Q24" s="126">
        <v>4</v>
      </c>
      <c r="R24" s="126">
        <v>5</v>
      </c>
      <c r="S24" s="126">
        <v>5</v>
      </c>
      <c r="T24" s="126">
        <v>3</v>
      </c>
      <c r="U24" s="124">
        <v>5</v>
      </c>
      <c r="V24" s="86">
        <f t="shared" si="1"/>
        <v>76</v>
      </c>
      <c r="W24" s="1"/>
    </row>
    <row r="25" spans="1:23" ht="15">
      <c r="A25" s="60" t="s">
        <v>11</v>
      </c>
      <c r="B25" s="61" t="s">
        <v>120</v>
      </c>
      <c r="C25" s="74" t="s">
        <v>123</v>
      </c>
      <c r="D25" s="125">
        <v>5</v>
      </c>
      <c r="E25" s="126">
        <v>5</v>
      </c>
      <c r="F25" s="126">
        <v>4</v>
      </c>
      <c r="G25" s="126">
        <v>4</v>
      </c>
      <c r="H25" s="126">
        <v>5</v>
      </c>
      <c r="I25" s="126">
        <v>5</v>
      </c>
      <c r="J25" s="126">
        <v>7</v>
      </c>
      <c r="K25" s="126">
        <v>4</v>
      </c>
      <c r="L25" s="124">
        <v>5</v>
      </c>
      <c r="M25" s="125">
        <v>4</v>
      </c>
      <c r="N25" s="126">
        <v>4</v>
      </c>
      <c r="O25" s="126">
        <v>3</v>
      </c>
      <c r="P25" s="126">
        <v>6</v>
      </c>
      <c r="Q25" s="126">
        <v>5</v>
      </c>
      <c r="R25" s="126">
        <v>5</v>
      </c>
      <c r="S25" s="126">
        <v>3</v>
      </c>
      <c r="T25" s="126">
        <v>5</v>
      </c>
      <c r="U25" s="124">
        <v>5</v>
      </c>
      <c r="V25" s="86">
        <f t="shared" si="1"/>
        <v>84</v>
      </c>
      <c r="W25" s="1"/>
    </row>
    <row r="26" spans="1:23" ht="15">
      <c r="A26" s="60" t="s">
        <v>11</v>
      </c>
      <c r="B26" s="61" t="s">
        <v>120</v>
      </c>
      <c r="C26" s="74" t="s">
        <v>124</v>
      </c>
      <c r="D26" s="122">
        <v>4</v>
      </c>
      <c r="E26" s="123">
        <v>4</v>
      </c>
      <c r="F26" s="123">
        <v>4</v>
      </c>
      <c r="G26" s="123">
        <v>6</v>
      </c>
      <c r="H26" s="123">
        <v>4</v>
      </c>
      <c r="I26" s="123">
        <v>7</v>
      </c>
      <c r="J26" s="123">
        <v>4</v>
      </c>
      <c r="K26" s="123">
        <v>3</v>
      </c>
      <c r="L26" s="124">
        <v>5</v>
      </c>
      <c r="M26" s="122">
        <v>6</v>
      </c>
      <c r="N26" s="123">
        <v>5</v>
      </c>
      <c r="O26" s="123">
        <v>3</v>
      </c>
      <c r="P26" s="123">
        <v>5</v>
      </c>
      <c r="Q26" s="123">
        <v>3</v>
      </c>
      <c r="R26" s="123">
        <v>6</v>
      </c>
      <c r="S26" s="123">
        <v>6</v>
      </c>
      <c r="T26" s="123">
        <v>4</v>
      </c>
      <c r="U26" s="124">
        <v>6</v>
      </c>
      <c r="V26" s="86">
        <f t="shared" si="1"/>
        <v>85</v>
      </c>
      <c r="W26" s="1"/>
    </row>
    <row r="27" spans="1:56" s="13" customFormat="1" ht="15">
      <c r="A27" s="28" t="s">
        <v>11</v>
      </c>
      <c r="B27" s="28" t="str">
        <f>B23</f>
        <v>Barrhead 3A</v>
      </c>
      <c r="C27" s="36" t="s">
        <v>17</v>
      </c>
      <c r="D27" s="127">
        <f aca="true" t="shared" si="5" ref="D27:U27">SUM(D23:D26)-MAX(D23:D26)</f>
        <v>13</v>
      </c>
      <c r="E27" s="128">
        <f t="shared" si="5"/>
        <v>14</v>
      </c>
      <c r="F27" s="128">
        <f t="shared" si="5"/>
        <v>9</v>
      </c>
      <c r="G27" s="128">
        <f t="shared" si="5"/>
        <v>13</v>
      </c>
      <c r="H27" s="128">
        <f t="shared" si="5"/>
        <v>14</v>
      </c>
      <c r="I27" s="128">
        <f t="shared" si="5"/>
        <v>11</v>
      </c>
      <c r="J27" s="128">
        <f t="shared" si="5"/>
        <v>12</v>
      </c>
      <c r="K27" s="128">
        <f t="shared" si="5"/>
        <v>8</v>
      </c>
      <c r="L27" s="87">
        <f t="shared" si="5"/>
        <v>13</v>
      </c>
      <c r="M27" s="127">
        <f t="shared" si="5"/>
        <v>14</v>
      </c>
      <c r="N27" s="128">
        <f t="shared" si="5"/>
        <v>13</v>
      </c>
      <c r="O27" s="128">
        <f t="shared" si="5"/>
        <v>8</v>
      </c>
      <c r="P27" s="128">
        <f t="shared" si="5"/>
        <v>14</v>
      </c>
      <c r="Q27" s="128">
        <f t="shared" si="5"/>
        <v>11</v>
      </c>
      <c r="R27" s="128">
        <f t="shared" si="5"/>
        <v>15</v>
      </c>
      <c r="S27" s="128">
        <f t="shared" si="5"/>
        <v>13</v>
      </c>
      <c r="T27" s="128">
        <f t="shared" si="5"/>
        <v>10</v>
      </c>
      <c r="U27" s="87">
        <f t="shared" si="5"/>
        <v>15</v>
      </c>
      <c r="V27" s="87">
        <f t="shared" si="1"/>
        <v>220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23" ht="15">
      <c r="A28" s="55" t="s">
        <v>10</v>
      </c>
      <c r="B28" s="57" t="s">
        <v>142</v>
      </c>
      <c r="C28" s="75" t="s">
        <v>138</v>
      </c>
      <c r="D28" s="125">
        <v>4</v>
      </c>
      <c r="E28" s="126">
        <v>7</v>
      </c>
      <c r="F28" s="126">
        <v>4</v>
      </c>
      <c r="G28" s="126">
        <v>5</v>
      </c>
      <c r="H28" s="126">
        <v>5</v>
      </c>
      <c r="I28" s="126">
        <v>4</v>
      </c>
      <c r="J28" s="126">
        <v>7</v>
      </c>
      <c r="K28" s="126">
        <v>4</v>
      </c>
      <c r="L28" s="124">
        <v>4</v>
      </c>
      <c r="M28" s="125">
        <v>5</v>
      </c>
      <c r="N28" s="126">
        <v>4</v>
      </c>
      <c r="O28" s="126">
        <v>3</v>
      </c>
      <c r="P28" s="126">
        <v>6</v>
      </c>
      <c r="Q28" s="126">
        <v>4</v>
      </c>
      <c r="R28" s="126">
        <v>5</v>
      </c>
      <c r="S28" s="126">
        <v>5</v>
      </c>
      <c r="T28" s="126">
        <v>4</v>
      </c>
      <c r="U28" s="124">
        <v>4</v>
      </c>
      <c r="V28" s="86">
        <f t="shared" si="1"/>
        <v>84</v>
      </c>
      <c r="W28" s="1"/>
    </row>
    <row r="29" spans="1:23" ht="15">
      <c r="A29" s="55" t="s">
        <v>10</v>
      </c>
      <c r="B29" s="57" t="s">
        <v>142</v>
      </c>
      <c r="C29" s="75" t="s">
        <v>139</v>
      </c>
      <c r="D29" s="122">
        <v>5</v>
      </c>
      <c r="E29" s="123">
        <v>5</v>
      </c>
      <c r="F29" s="123">
        <v>3</v>
      </c>
      <c r="G29" s="123">
        <v>6</v>
      </c>
      <c r="H29" s="123">
        <v>7</v>
      </c>
      <c r="I29" s="123">
        <v>4</v>
      </c>
      <c r="J29" s="123">
        <v>5</v>
      </c>
      <c r="K29" s="123">
        <v>5</v>
      </c>
      <c r="L29" s="124">
        <v>4</v>
      </c>
      <c r="M29" s="125">
        <v>4</v>
      </c>
      <c r="N29" s="126">
        <v>6</v>
      </c>
      <c r="O29" s="126">
        <v>3</v>
      </c>
      <c r="P29" s="126">
        <v>4</v>
      </c>
      <c r="Q29" s="126">
        <v>6</v>
      </c>
      <c r="R29" s="126">
        <v>5</v>
      </c>
      <c r="S29" s="126">
        <v>6</v>
      </c>
      <c r="T29" s="126">
        <v>4</v>
      </c>
      <c r="U29" s="124">
        <v>5</v>
      </c>
      <c r="V29" s="86">
        <f t="shared" si="1"/>
        <v>87</v>
      </c>
      <c r="W29" s="1"/>
    </row>
    <row r="30" spans="1:23" ht="15">
      <c r="A30" s="55" t="s">
        <v>10</v>
      </c>
      <c r="B30" s="57" t="s">
        <v>142</v>
      </c>
      <c r="C30" s="75" t="s">
        <v>140</v>
      </c>
      <c r="D30" s="122">
        <v>5</v>
      </c>
      <c r="E30" s="123">
        <v>5</v>
      </c>
      <c r="F30" s="123">
        <v>3</v>
      </c>
      <c r="G30" s="123">
        <v>6</v>
      </c>
      <c r="H30" s="123">
        <v>6</v>
      </c>
      <c r="I30" s="123">
        <v>5</v>
      </c>
      <c r="J30" s="123">
        <v>6</v>
      </c>
      <c r="K30" s="123">
        <v>4</v>
      </c>
      <c r="L30" s="124">
        <v>6</v>
      </c>
      <c r="M30" s="125">
        <v>6</v>
      </c>
      <c r="N30" s="126">
        <v>4</v>
      </c>
      <c r="O30" s="126">
        <v>3</v>
      </c>
      <c r="P30" s="126">
        <v>7</v>
      </c>
      <c r="Q30" s="126">
        <v>6</v>
      </c>
      <c r="R30" s="126">
        <v>6</v>
      </c>
      <c r="S30" s="126">
        <v>5</v>
      </c>
      <c r="T30" s="126">
        <v>4</v>
      </c>
      <c r="U30" s="124">
        <v>4</v>
      </c>
      <c r="V30" s="86">
        <f t="shared" si="1"/>
        <v>91</v>
      </c>
      <c r="W30" s="1"/>
    </row>
    <row r="31" spans="1:23" ht="15">
      <c r="A31" s="55" t="s">
        <v>10</v>
      </c>
      <c r="B31" s="57" t="s">
        <v>142</v>
      </c>
      <c r="C31" s="75" t="s">
        <v>141</v>
      </c>
      <c r="D31" s="122">
        <v>5</v>
      </c>
      <c r="E31" s="123">
        <v>5</v>
      </c>
      <c r="F31" s="123">
        <v>3</v>
      </c>
      <c r="G31" s="123">
        <v>6</v>
      </c>
      <c r="H31" s="123">
        <v>6</v>
      </c>
      <c r="I31" s="123">
        <v>6</v>
      </c>
      <c r="J31" s="123">
        <v>5</v>
      </c>
      <c r="K31" s="123">
        <v>5</v>
      </c>
      <c r="L31" s="124">
        <v>6</v>
      </c>
      <c r="M31" s="122">
        <v>5</v>
      </c>
      <c r="N31" s="123">
        <v>5</v>
      </c>
      <c r="O31" s="123">
        <v>3</v>
      </c>
      <c r="P31" s="123">
        <v>7</v>
      </c>
      <c r="Q31" s="123">
        <v>5</v>
      </c>
      <c r="R31" s="123">
        <v>7</v>
      </c>
      <c r="S31" s="123">
        <v>5</v>
      </c>
      <c r="T31" s="123">
        <v>4</v>
      </c>
      <c r="U31" s="124">
        <v>6</v>
      </c>
      <c r="V31" s="86">
        <f t="shared" si="1"/>
        <v>94</v>
      </c>
      <c r="W31" s="1"/>
    </row>
    <row r="32" spans="1:56" s="13" customFormat="1" ht="15">
      <c r="A32" s="43" t="s">
        <v>10</v>
      </c>
      <c r="B32" s="43" t="str">
        <f>B28</f>
        <v>J.A. Williams 3A</v>
      </c>
      <c r="C32" s="30" t="s">
        <v>17</v>
      </c>
      <c r="D32" s="127">
        <f aca="true" t="shared" si="6" ref="D32:U32">SUM(D28:D31)-MAX(D28:D31)</f>
        <v>14</v>
      </c>
      <c r="E32" s="128">
        <f t="shared" si="6"/>
        <v>15</v>
      </c>
      <c r="F32" s="128">
        <f t="shared" si="6"/>
        <v>9</v>
      </c>
      <c r="G32" s="128">
        <f t="shared" si="6"/>
        <v>17</v>
      </c>
      <c r="H32" s="128">
        <f t="shared" si="6"/>
        <v>17</v>
      </c>
      <c r="I32" s="128">
        <f t="shared" si="6"/>
        <v>13</v>
      </c>
      <c r="J32" s="128">
        <f t="shared" si="6"/>
        <v>16</v>
      </c>
      <c r="K32" s="128">
        <f t="shared" si="6"/>
        <v>13</v>
      </c>
      <c r="L32" s="87">
        <f t="shared" si="6"/>
        <v>14</v>
      </c>
      <c r="M32" s="127">
        <f t="shared" si="6"/>
        <v>14</v>
      </c>
      <c r="N32" s="128">
        <f t="shared" si="6"/>
        <v>13</v>
      </c>
      <c r="O32" s="128">
        <f t="shared" si="6"/>
        <v>9</v>
      </c>
      <c r="P32" s="128">
        <f t="shared" si="6"/>
        <v>17</v>
      </c>
      <c r="Q32" s="128">
        <f t="shared" si="6"/>
        <v>15</v>
      </c>
      <c r="R32" s="128">
        <f t="shared" si="6"/>
        <v>16</v>
      </c>
      <c r="S32" s="128">
        <f t="shared" si="6"/>
        <v>15</v>
      </c>
      <c r="T32" s="128">
        <f t="shared" si="6"/>
        <v>12</v>
      </c>
      <c r="U32" s="87">
        <f t="shared" si="6"/>
        <v>13</v>
      </c>
      <c r="V32" s="87">
        <f t="shared" si="1"/>
        <v>252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23" ht="15">
      <c r="A33" s="55" t="s">
        <v>13</v>
      </c>
      <c r="B33" s="56" t="s">
        <v>165</v>
      </c>
      <c r="C33" s="66" t="s">
        <v>188</v>
      </c>
      <c r="D33" s="125">
        <v>4</v>
      </c>
      <c r="E33" s="126">
        <v>4</v>
      </c>
      <c r="F33" s="126">
        <v>3</v>
      </c>
      <c r="G33" s="126">
        <v>5</v>
      </c>
      <c r="H33" s="126">
        <v>4</v>
      </c>
      <c r="I33" s="126">
        <v>4</v>
      </c>
      <c r="J33" s="126">
        <v>5</v>
      </c>
      <c r="K33" s="126">
        <v>4</v>
      </c>
      <c r="L33" s="124">
        <v>4</v>
      </c>
      <c r="M33" s="125">
        <v>5</v>
      </c>
      <c r="N33" s="126">
        <v>4</v>
      </c>
      <c r="O33" s="126">
        <v>1</v>
      </c>
      <c r="P33" s="126">
        <v>6</v>
      </c>
      <c r="Q33" s="126">
        <v>4</v>
      </c>
      <c r="R33" s="126">
        <v>5</v>
      </c>
      <c r="S33" s="126">
        <v>4</v>
      </c>
      <c r="T33" s="126">
        <v>3</v>
      </c>
      <c r="U33" s="124">
        <v>6</v>
      </c>
      <c r="V33" s="86">
        <f t="shared" si="1"/>
        <v>75</v>
      </c>
      <c r="W33" s="1"/>
    </row>
    <row r="34" spans="1:23" ht="15">
      <c r="A34" s="55" t="s">
        <v>13</v>
      </c>
      <c r="B34" s="56" t="s">
        <v>165</v>
      </c>
      <c r="C34" s="73" t="s">
        <v>162</v>
      </c>
      <c r="D34" s="125">
        <v>4</v>
      </c>
      <c r="E34" s="126">
        <v>6</v>
      </c>
      <c r="F34" s="126">
        <v>4</v>
      </c>
      <c r="G34" s="126">
        <v>6</v>
      </c>
      <c r="H34" s="126">
        <v>5</v>
      </c>
      <c r="I34" s="126">
        <v>4</v>
      </c>
      <c r="J34" s="126">
        <v>4</v>
      </c>
      <c r="K34" s="126">
        <v>4</v>
      </c>
      <c r="L34" s="124">
        <v>4</v>
      </c>
      <c r="M34" s="125">
        <v>4</v>
      </c>
      <c r="N34" s="126">
        <v>4</v>
      </c>
      <c r="O34" s="126">
        <v>4</v>
      </c>
      <c r="P34" s="126">
        <v>6</v>
      </c>
      <c r="Q34" s="126">
        <v>4</v>
      </c>
      <c r="R34" s="126">
        <v>5</v>
      </c>
      <c r="S34" s="126">
        <v>4</v>
      </c>
      <c r="T34" s="126">
        <v>3</v>
      </c>
      <c r="U34" s="124">
        <v>5</v>
      </c>
      <c r="V34" s="86">
        <f t="shared" si="1"/>
        <v>80</v>
      </c>
      <c r="W34" s="1"/>
    </row>
    <row r="35" spans="1:23" ht="15">
      <c r="A35" s="55" t="s">
        <v>13</v>
      </c>
      <c r="B35" s="56" t="s">
        <v>165</v>
      </c>
      <c r="C35" s="73" t="s">
        <v>163</v>
      </c>
      <c r="D35" s="122">
        <v>5</v>
      </c>
      <c r="E35" s="123">
        <v>5</v>
      </c>
      <c r="F35" s="123">
        <v>4</v>
      </c>
      <c r="G35" s="123">
        <v>5</v>
      </c>
      <c r="H35" s="123">
        <v>7</v>
      </c>
      <c r="I35" s="123">
        <v>5</v>
      </c>
      <c r="J35" s="123">
        <v>5</v>
      </c>
      <c r="K35" s="123">
        <v>5</v>
      </c>
      <c r="L35" s="124">
        <v>4</v>
      </c>
      <c r="M35" s="125">
        <v>6</v>
      </c>
      <c r="N35" s="126">
        <v>6</v>
      </c>
      <c r="O35" s="126">
        <v>2</v>
      </c>
      <c r="P35" s="126">
        <v>5</v>
      </c>
      <c r="Q35" s="126">
        <v>6</v>
      </c>
      <c r="R35" s="126">
        <v>6</v>
      </c>
      <c r="S35" s="126">
        <v>6</v>
      </c>
      <c r="T35" s="126">
        <v>4</v>
      </c>
      <c r="U35" s="124">
        <v>6</v>
      </c>
      <c r="V35" s="86">
        <f t="shared" si="1"/>
        <v>92</v>
      </c>
      <c r="W35" s="1"/>
    </row>
    <row r="36" spans="1:23" ht="15">
      <c r="A36" s="55" t="s">
        <v>13</v>
      </c>
      <c r="B36" s="62" t="s">
        <v>165</v>
      </c>
      <c r="C36" s="76" t="s">
        <v>164</v>
      </c>
      <c r="D36" s="122"/>
      <c r="E36" s="123"/>
      <c r="F36" s="123"/>
      <c r="G36" s="123"/>
      <c r="H36" s="123"/>
      <c r="I36" s="123"/>
      <c r="J36" s="123"/>
      <c r="K36" s="123"/>
      <c r="L36" s="124"/>
      <c r="M36" s="122"/>
      <c r="N36" s="123"/>
      <c r="O36" s="123"/>
      <c r="P36" s="123"/>
      <c r="Q36" s="123"/>
      <c r="R36" s="123"/>
      <c r="S36" s="123"/>
      <c r="T36" s="123"/>
      <c r="U36" s="124"/>
      <c r="V36" s="86">
        <f t="shared" si="1"/>
        <v>0</v>
      </c>
      <c r="W36" s="1"/>
    </row>
    <row r="37" spans="1:56" s="13" customFormat="1" ht="15">
      <c r="A37" s="28" t="s">
        <v>9</v>
      </c>
      <c r="B37" s="28" t="str">
        <f>B33</f>
        <v>Cochrane 3A</v>
      </c>
      <c r="C37" s="36" t="s">
        <v>17</v>
      </c>
      <c r="D37" s="127">
        <f>SUM(D33:D36)</f>
        <v>13</v>
      </c>
      <c r="E37" s="128">
        <f aca="true" t="shared" si="7" ref="E37:U37">SUM(E33:E36)</f>
        <v>15</v>
      </c>
      <c r="F37" s="128">
        <f t="shared" si="7"/>
        <v>11</v>
      </c>
      <c r="G37" s="128">
        <f t="shared" si="7"/>
        <v>16</v>
      </c>
      <c r="H37" s="128">
        <f t="shared" si="7"/>
        <v>16</v>
      </c>
      <c r="I37" s="128">
        <f t="shared" si="7"/>
        <v>13</v>
      </c>
      <c r="J37" s="128">
        <f t="shared" si="7"/>
        <v>14</v>
      </c>
      <c r="K37" s="128">
        <f t="shared" si="7"/>
        <v>13</v>
      </c>
      <c r="L37" s="87">
        <f t="shared" si="7"/>
        <v>12</v>
      </c>
      <c r="M37" s="127">
        <f t="shared" si="7"/>
        <v>15</v>
      </c>
      <c r="N37" s="128">
        <f t="shared" si="7"/>
        <v>14</v>
      </c>
      <c r="O37" s="128">
        <f t="shared" si="7"/>
        <v>7</v>
      </c>
      <c r="P37" s="128">
        <f t="shared" si="7"/>
        <v>17</v>
      </c>
      <c r="Q37" s="128">
        <f t="shared" si="7"/>
        <v>14</v>
      </c>
      <c r="R37" s="128">
        <f t="shared" si="7"/>
        <v>16</v>
      </c>
      <c r="S37" s="128">
        <f t="shared" si="7"/>
        <v>14</v>
      </c>
      <c r="T37" s="128">
        <f t="shared" si="7"/>
        <v>10</v>
      </c>
      <c r="U37" s="87">
        <f t="shared" si="7"/>
        <v>17</v>
      </c>
      <c r="V37" s="87">
        <f t="shared" si="1"/>
        <v>247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23" ht="15">
      <c r="A38" s="55" t="s">
        <v>13</v>
      </c>
      <c r="B38" s="69" t="s">
        <v>174</v>
      </c>
      <c r="C38" s="73" t="s">
        <v>175</v>
      </c>
      <c r="D38" s="125">
        <v>5</v>
      </c>
      <c r="E38" s="126">
        <v>6</v>
      </c>
      <c r="F38" s="126">
        <v>4</v>
      </c>
      <c r="G38" s="126">
        <v>5</v>
      </c>
      <c r="H38" s="126">
        <v>5</v>
      </c>
      <c r="I38" s="126">
        <v>4</v>
      </c>
      <c r="J38" s="126">
        <v>5</v>
      </c>
      <c r="K38" s="126">
        <v>3</v>
      </c>
      <c r="L38" s="124">
        <v>5</v>
      </c>
      <c r="M38" s="125">
        <v>5</v>
      </c>
      <c r="N38" s="126">
        <v>3</v>
      </c>
      <c r="O38" s="126">
        <v>3</v>
      </c>
      <c r="P38" s="126">
        <v>5</v>
      </c>
      <c r="Q38" s="126">
        <v>4</v>
      </c>
      <c r="R38" s="126">
        <v>6</v>
      </c>
      <c r="S38" s="126">
        <v>5</v>
      </c>
      <c r="T38" s="126">
        <v>3</v>
      </c>
      <c r="U38" s="124">
        <v>4</v>
      </c>
      <c r="V38" s="86">
        <f t="shared" si="1"/>
        <v>80</v>
      </c>
      <c r="W38" s="1"/>
    </row>
    <row r="39" spans="1:23" ht="15">
      <c r="A39" s="55" t="s">
        <v>13</v>
      </c>
      <c r="B39" s="69" t="s">
        <v>174</v>
      </c>
      <c r="C39" s="73" t="s">
        <v>176</v>
      </c>
      <c r="D39" s="125">
        <v>6</v>
      </c>
      <c r="E39" s="126">
        <v>4</v>
      </c>
      <c r="F39" s="126">
        <v>2</v>
      </c>
      <c r="G39" s="126">
        <v>6</v>
      </c>
      <c r="H39" s="126">
        <v>5</v>
      </c>
      <c r="I39" s="126">
        <v>4</v>
      </c>
      <c r="J39" s="126">
        <v>5</v>
      </c>
      <c r="K39" s="126">
        <v>4</v>
      </c>
      <c r="L39" s="124">
        <v>4</v>
      </c>
      <c r="M39" s="125">
        <v>5</v>
      </c>
      <c r="N39" s="126">
        <v>5</v>
      </c>
      <c r="O39" s="126">
        <v>4</v>
      </c>
      <c r="P39" s="126">
        <v>5</v>
      </c>
      <c r="Q39" s="126">
        <v>5</v>
      </c>
      <c r="R39" s="126">
        <v>5</v>
      </c>
      <c r="S39" s="126">
        <v>6</v>
      </c>
      <c r="T39" s="126">
        <v>5</v>
      </c>
      <c r="U39" s="124">
        <v>5</v>
      </c>
      <c r="V39" s="86">
        <f t="shared" si="1"/>
        <v>85</v>
      </c>
      <c r="W39" s="1"/>
    </row>
    <row r="40" spans="1:23" ht="18">
      <c r="A40" s="55" t="s">
        <v>13</v>
      </c>
      <c r="B40" s="69" t="s">
        <v>174</v>
      </c>
      <c r="C40" s="77" t="s">
        <v>177</v>
      </c>
      <c r="D40" s="125">
        <v>5</v>
      </c>
      <c r="E40" s="126">
        <v>4</v>
      </c>
      <c r="F40" s="126">
        <v>2</v>
      </c>
      <c r="G40" s="126">
        <v>4</v>
      </c>
      <c r="H40" s="126">
        <v>7</v>
      </c>
      <c r="I40" s="126">
        <v>4</v>
      </c>
      <c r="J40" s="126">
        <v>5</v>
      </c>
      <c r="K40" s="126">
        <v>4</v>
      </c>
      <c r="L40" s="124">
        <v>4</v>
      </c>
      <c r="M40" s="125">
        <v>5</v>
      </c>
      <c r="N40" s="126">
        <v>5</v>
      </c>
      <c r="O40" s="126">
        <v>5</v>
      </c>
      <c r="P40" s="126">
        <v>4</v>
      </c>
      <c r="Q40" s="126">
        <v>4</v>
      </c>
      <c r="R40" s="126">
        <v>5</v>
      </c>
      <c r="S40" s="126">
        <v>4</v>
      </c>
      <c r="T40" s="126">
        <v>3</v>
      </c>
      <c r="U40" s="124">
        <v>6</v>
      </c>
      <c r="V40" s="86">
        <f aca="true" t="shared" si="8" ref="V40:V57">SUM(D40:U40)</f>
        <v>80</v>
      </c>
      <c r="W40" s="1"/>
    </row>
    <row r="41" spans="1:23" ht="18">
      <c r="A41" s="55" t="s">
        <v>13</v>
      </c>
      <c r="B41" s="69" t="s">
        <v>174</v>
      </c>
      <c r="C41" s="77" t="s">
        <v>178</v>
      </c>
      <c r="D41" s="122">
        <v>5</v>
      </c>
      <c r="E41" s="123">
        <v>6</v>
      </c>
      <c r="F41" s="123">
        <v>4</v>
      </c>
      <c r="G41" s="123">
        <v>4</v>
      </c>
      <c r="H41" s="123">
        <v>5</v>
      </c>
      <c r="I41" s="123">
        <v>5</v>
      </c>
      <c r="J41" s="123">
        <v>4</v>
      </c>
      <c r="K41" s="123">
        <v>3</v>
      </c>
      <c r="L41" s="124">
        <v>5</v>
      </c>
      <c r="M41" s="122">
        <v>5</v>
      </c>
      <c r="N41" s="123">
        <v>5</v>
      </c>
      <c r="O41" s="123">
        <v>4</v>
      </c>
      <c r="P41" s="123">
        <v>8</v>
      </c>
      <c r="Q41" s="123">
        <v>4</v>
      </c>
      <c r="R41" s="123">
        <v>4</v>
      </c>
      <c r="S41" s="123">
        <v>5</v>
      </c>
      <c r="T41" s="123">
        <v>5</v>
      </c>
      <c r="U41" s="124">
        <v>6</v>
      </c>
      <c r="V41" s="86">
        <f t="shared" si="8"/>
        <v>87</v>
      </c>
      <c r="W41" s="1"/>
    </row>
    <row r="42" spans="1:56" s="13" customFormat="1" ht="15">
      <c r="A42" s="68" t="s">
        <v>13</v>
      </c>
      <c r="B42" s="68" t="str">
        <f>B38</f>
        <v>Springbank 3A</v>
      </c>
      <c r="C42" s="78" t="s">
        <v>17</v>
      </c>
      <c r="D42" s="147">
        <f aca="true" t="shared" si="9" ref="D42:U42">SUM(D38:D41)-MAX(D38:D41)</f>
        <v>15</v>
      </c>
      <c r="E42" s="148">
        <f t="shared" si="9"/>
        <v>14</v>
      </c>
      <c r="F42" s="148">
        <f t="shared" si="9"/>
        <v>8</v>
      </c>
      <c r="G42" s="148">
        <f t="shared" si="9"/>
        <v>13</v>
      </c>
      <c r="H42" s="148">
        <f t="shared" si="9"/>
        <v>15</v>
      </c>
      <c r="I42" s="148">
        <f t="shared" si="9"/>
        <v>12</v>
      </c>
      <c r="J42" s="148">
        <f t="shared" si="9"/>
        <v>14</v>
      </c>
      <c r="K42" s="148">
        <f t="shared" si="9"/>
        <v>10</v>
      </c>
      <c r="L42" s="88">
        <f t="shared" si="9"/>
        <v>13</v>
      </c>
      <c r="M42" s="147">
        <f t="shared" si="9"/>
        <v>15</v>
      </c>
      <c r="N42" s="148">
        <f t="shared" si="9"/>
        <v>13</v>
      </c>
      <c r="O42" s="148">
        <f t="shared" si="9"/>
        <v>11</v>
      </c>
      <c r="P42" s="148">
        <f t="shared" si="9"/>
        <v>14</v>
      </c>
      <c r="Q42" s="148">
        <f t="shared" si="9"/>
        <v>12</v>
      </c>
      <c r="R42" s="148">
        <f t="shared" si="9"/>
        <v>14</v>
      </c>
      <c r="S42" s="148">
        <f t="shared" si="9"/>
        <v>14</v>
      </c>
      <c r="T42" s="148">
        <f t="shared" si="9"/>
        <v>11</v>
      </c>
      <c r="U42" s="88">
        <f t="shared" si="9"/>
        <v>15</v>
      </c>
      <c r="V42" s="88">
        <f t="shared" si="8"/>
        <v>233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23" ht="15">
      <c r="A43" s="70" t="s">
        <v>15</v>
      </c>
      <c r="B43" s="64" t="s">
        <v>49</v>
      </c>
      <c r="C43" s="79" t="s">
        <v>26</v>
      </c>
      <c r="D43" s="125">
        <v>5</v>
      </c>
      <c r="E43" s="126">
        <v>3</v>
      </c>
      <c r="F43" s="126">
        <v>1</v>
      </c>
      <c r="G43" s="126">
        <v>5</v>
      </c>
      <c r="H43" s="126">
        <v>5</v>
      </c>
      <c r="I43" s="126">
        <v>8</v>
      </c>
      <c r="J43" s="126">
        <v>4</v>
      </c>
      <c r="K43" s="126">
        <v>3</v>
      </c>
      <c r="L43" s="124">
        <v>5</v>
      </c>
      <c r="M43" s="125">
        <v>4</v>
      </c>
      <c r="N43" s="126">
        <v>4</v>
      </c>
      <c r="O43" s="126">
        <v>3</v>
      </c>
      <c r="P43" s="126">
        <v>8</v>
      </c>
      <c r="Q43" s="126">
        <v>4</v>
      </c>
      <c r="R43" s="126">
        <v>5</v>
      </c>
      <c r="S43" s="126">
        <v>4</v>
      </c>
      <c r="T43" s="126">
        <v>3</v>
      </c>
      <c r="U43" s="124">
        <v>4</v>
      </c>
      <c r="V43" s="86">
        <f t="shared" si="8"/>
        <v>78</v>
      </c>
      <c r="W43" s="1"/>
    </row>
    <row r="44" spans="1:23" ht="15">
      <c r="A44" s="70" t="s">
        <v>15</v>
      </c>
      <c r="B44" s="64" t="s">
        <v>49</v>
      </c>
      <c r="C44" s="79" t="s">
        <v>27</v>
      </c>
      <c r="D44" s="125">
        <v>5</v>
      </c>
      <c r="E44" s="126">
        <v>5</v>
      </c>
      <c r="F44" s="126">
        <v>3</v>
      </c>
      <c r="G44" s="126">
        <v>5</v>
      </c>
      <c r="H44" s="126">
        <v>6</v>
      </c>
      <c r="I44" s="126">
        <v>4</v>
      </c>
      <c r="J44" s="126">
        <v>5</v>
      </c>
      <c r="K44" s="126">
        <v>3</v>
      </c>
      <c r="L44" s="124">
        <v>4</v>
      </c>
      <c r="M44" s="125">
        <v>5</v>
      </c>
      <c r="N44" s="126">
        <v>4</v>
      </c>
      <c r="O44" s="126">
        <v>4</v>
      </c>
      <c r="P44" s="126">
        <v>4</v>
      </c>
      <c r="Q44" s="126">
        <v>5</v>
      </c>
      <c r="R44" s="126">
        <v>7</v>
      </c>
      <c r="S44" s="126">
        <v>5</v>
      </c>
      <c r="T44" s="126">
        <v>4</v>
      </c>
      <c r="U44" s="124">
        <v>7</v>
      </c>
      <c r="V44" s="86">
        <f t="shared" si="8"/>
        <v>85</v>
      </c>
      <c r="W44" s="1"/>
    </row>
    <row r="45" spans="1:23" ht="15">
      <c r="A45" s="70" t="s">
        <v>15</v>
      </c>
      <c r="B45" s="64" t="s">
        <v>49</v>
      </c>
      <c r="C45" s="79" t="s">
        <v>28</v>
      </c>
      <c r="D45" s="125">
        <v>5</v>
      </c>
      <c r="E45" s="126">
        <v>5</v>
      </c>
      <c r="F45" s="126">
        <v>3</v>
      </c>
      <c r="G45" s="126">
        <v>5</v>
      </c>
      <c r="H45" s="126">
        <v>5</v>
      </c>
      <c r="I45" s="126">
        <v>4</v>
      </c>
      <c r="J45" s="126">
        <v>4</v>
      </c>
      <c r="K45" s="126">
        <v>3</v>
      </c>
      <c r="L45" s="124">
        <v>4</v>
      </c>
      <c r="M45" s="125">
        <v>5</v>
      </c>
      <c r="N45" s="126">
        <v>5</v>
      </c>
      <c r="O45" s="126">
        <v>4</v>
      </c>
      <c r="P45" s="126">
        <v>5</v>
      </c>
      <c r="Q45" s="126">
        <v>6</v>
      </c>
      <c r="R45" s="126">
        <v>5</v>
      </c>
      <c r="S45" s="126">
        <v>6</v>
      </c>
      <c r="T45" s="126">
        <v>2</v>
      </c>
      <c r="U45" s="124">
        <v>4</v>
      </c>
      <c r="V45" s="86">
        <f t="shared" si="8"/>
        <v>80</v>
      </c>
      <c r="W45" s="1"/>
    </row>
    <row r="46" spans="1:23" ht="15">
      <c r="A46" s="70" t="s">
        <v>15</v>
      </c>
      <c r="B46" s="64" t="s">
        <v>49</v>
      </c>
      <c r="C46" s="79" t="s">
        <v>29</v>
      </c>
      <c r="D46" s="122">
        <v>3</v>
      </c>
      <c r="E46" s="123">
        <v>8</v>
      </c>
      <c r="F46" s="123">
        <v>3</v>
      </c>
      <c r="G46" s="123">
        <v>4</v>
      </c>
      <c r="H46" s="123">
        <v>5</v>
      </c>
      <c r="I46" s="123">
        <v>5</v>
      </c>
      <c r="J46" s="123">
        <v>5</v>
      </c>
      <c r="K46" s="123">
        <v>4</v>
      </c>
      <c r="L46" s="124">
        <v>5</v>
      </c>
      <c r="M46" s="122">
        <v>5</v>
      </c>
      <c r="N46" s="123">
        <v>4</v>
      </c>
      <c r="O46" s="123">
        <v>2</v>
      </c>
      <c r="P46" s="123">
        <v>5</v>
      </c>
      <c r="Q46" s="123">
        <v>5</v>
      </c>
      <c r="R46" s="123">
        <v>6</v>
      </c>
      <c r="S46" s="123">
        <v>5</v>
      </c>
      <c r="T46" s="123">
        <v>5</v>
      </c>
      <c r="U46" s="124">
        <v>6</v>
      </c>
      <c r="V46" s="86">
        <f t="shared" si="8"/>
        <v>85</v>
      </c>
      <c r="W46" s="1"/>
    </row>
    <row r="47" spans="1:56" s="13" customFormat="1" ht="15">
      <c r="A47" s="68" t="s">
        <v>15</v>
      </c>
      <c r="B47" s="68" t="str">
        <f>B43</f>
        <v>Chinook 3A</v>
      </c>
      <c r="C47" s="78" t="s">
        <v>17</v>
      </c>
      <c r="D47" s="147">
        <f aca="true" t="shared" si="10" ref="D47:U47">SUM(D43:D46)-MAX(D43:D46)</f>
        <v>13</v>
      </c>
      <c r="E47" s="148">
        <f t="shared" si="10"/>
        <v>13</v>
      </c>
      <c r="F47" s="148">
        <f t="shared" si="10"/>
        <v>7</v>
      </c>
      <c r="G47" s="148">
        <f t="shared" si="10"/>
        <v>14</v>
      </c>
      <c r="H47" s="148">
        <f t="shared" si="10"/>
        <v>15</v>
      </c>
      <c r="I47" s="148">
        <f t="shared" si="10"/>
        <v>13</v>
      </c>
      <c r="J47" s="148">
        <f t="shared" si="10"/>
        <v>13</v>
      </c>
      <c r="K47" s="148">
        <f t="shared" si="10"/>
        <v>9</v>
      </c>
      <c r="L47" s="88">
        <f t="shared" si="10"/>
        <v>13</v>
      </c>
      <c r="M47" s="147">
        <f t="shared" si="10"/>
        <v>14</v>
      </c>
      <c r="N47" s="148">
        <f t="shared" si="10"/>
        <v>12</v>
      </c>
      <c r="O47" s="148">
        <f t="shared" si="10"/>
        <v>9</v>
      </c>
      <c r="P47" s="148">
        <f t="shared" si="10"/>
        <v>14</v>
      </c>
      <c r="Q47" s="148">
        <f t="shared" si="10"/>
        <v>14</v>
      </c>
      <c r="R47" s="148">
        <f t="shared" si="10"/>
        <v>16</v>
      </c>
      <c r="S47" s="148">
        <f t="shared" si="10"/>
        <v>14</v>
      </c>
      <c r="T47" s="148">
        <f t="shared" si="10"/>
        <v>9</v>
      </c>
      <c r="U47" s="88">
        <f t="shared" si="10"/>
        <v>14</v>
      </c>
      <c r="V47" s="88">
        <f t="shared" si="8"/>
        <v>226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23" ht="15">
      <c r="A48" s="70" t="s">
        <v>15</v>
      </c>
      <c r="B48" s="71" t="s">
        <v>50</v>
      </c>
      <c r="C48" s="80" t="s">
        <v>30</v>
      </c>
      <c r="D48" s="125"/>
      <c r="E48" s="126"/>
      <c r="F48" s="126"/>
      <c r="G48" s="126"/>
      <c r="H48" s="126"/>
      <c r="I48" s="126"/>
      <c r="J48" s="126"/>
      <c r="K48" s="126"/>
      <c r="L48" s="124"/>
      <c r="M48" s="125"/>
      <c r="N48" s="126"/>
      <c r="O48" s="126"/>
      <c r="P48" s="126"/>
      <c r="Q48" s="126"/>
      <c r="R48" s="126"/>
      <c r="S48" s="126"/>
      <c r="T48" s="126"/>
      <c r="U48" s="124"/>
      <c r="V48" s="86">
        <f t="shared" si="8"/>
        <v>0</v>
      </c>
      <c r="W48" s="1"/>
    </row>
    <row r="49" spans="1:23" ht="15">
      <c r="A49" s="70" t="s">
        <v>15</v>
      </c>
      <c r="B49" s="64" t="s">
        <v>50</v>
      </c>
      <c r="C49" s="79" t="s">
        <v>31</v>
      </c>
      <c r="D49" s="122">
        <v>5</v>
      </c>
      <c r="E49" s="123">
        <v>5</v>
      </c>
      <c r="F49" s="123">
        <v>3</v>
      </c>
      <c r="G49" s="123">
        <v>4</v>
      </c>
      <c r="H49" s="123">
        <v>4</v>
      </c>
      <c r="I49" s="123">
        <v>5</v>
      </c>
      <c r="J49" s="123">
        <v>6</v>
      </c>
      <c r="K49" s="123">
        <v>5</v>
      </c>
      <c r="L49" s="124">
        <v>3</v>
      </c>
      <c r="M49" s="125">
        <v>4</v>
      </c>
      <c r="N49" s="126">
        <v>4</v>
      </c>
      <c r="O49" s="126">
        <v>3</v>
      </c>
      <c r="P49" s="126">
        <v>5</v>
      </c>
      <c r="Q49" s="126">
        <v>4</v>
      </c>
      <c r="R49" s="126">
        <v>7</v>
      </c>
      <c r="S49" s="126">
        <v>5</v>
      </c>
      <c r="T49" s="126">
        <v>3</v>
      </c>
      <c r="U49" s="124">
        <v>5</v>
      </c>
      <c r="V49" s="86">
        <f t="shared" si="8"/>
        <v>80</v>
      </c>
      <c r="W49" s="1"/>
    </row>
    <row r="50" spans="1:23" ht="15">
      <c r="A50" s="70" t="s">
        <v>15</v>
      </c>
      <c r="B50" s="64" t="s">
        <v>50</v>
      </c>
      <c r="C50" s="79" t="s">
        <v>32</v>
      </c>
      <c r="D50" s="122">
        <v>5</v>
      </c>
      <c r="E50" s="123">
        <v>6</v>
      </c>
      <c r="F50" s="123">
        <v>2</v>
      </c>
      <c r="G50" s="123">
        <v>4</v>
      </c>
      <c r="H50" s="123">
        <v>4</v>
      </c>
      <c r="I50" s="123">
        <v>4</v>
      </c>
      <c r="J50" s="123">
        <v>4</v>
      </c>
      <c r="K50" s="123">
        <v>5</v>
      </c>
      <c r="L50" s="124">
        <v>4</v>
      </c>
      <c r="M50" s="125">
        <v>5</v>
      </c>
      <c r="N50" s="126">
        <v>5</v>
      </c>
      <c r="O50" s="126">
        <v>3</v>
      </c>
      <c r="P50" s="126">
        <v>5</v>
      </c>
      <c r="Q50" s="126">
        <v>4</v>
      </c>
      <c r="R50" s="126">
        <v>5</v>
      </c>
      <c r="S50" s="126">
        <v>5</v>
      </c>
      <c r="T50" s="126">
        <v>4</v>
      </c>
      <c r="U50" s="124">
        <v>4</v>
      </c>
      <c r="V50" s="86">
        <f t="shared" si="8"/>
        <v>78</v>
      </c>
      <c r="W50" s="1"/>
    </row>
    <row r="51" spans="1:23" ht="15">
      <c r="A51" s="70" t="s">
        <v>15</v>
      </c>
      <c r="B51" s="64" t="s">
        <v>50</v>
      </c>
      <c r="C51" s="79" t="s">
        <v>33</v>
      </c>
      <c r="D51" s="122">
        <v>5</v>
      </c>
      <c r="E51" s="123">
        <v>5</v>
      </c>
      <c r="F51" s="123">
        <v>3</v>
      </c>
      <c r="G51" s="123">
        <v>5</v>
      </c>
      <c r="H51" s="123">
        <v>5</v>
      </c>
      <c r="I51" s="123">
        <v>7</v>
      </c>
      <c r="J51" s="123">
        <v>4</v>
      </c>
      <c r="K51" s="123">
        <v>3</v>
      </c>
      <c r="L51" s="124">
        <v>6</v>
      </c>
      <c r="M51" s="122">
        <v>5</v>
      </c>
      <c r="N51" s="123">
        <v>5</v>
      </c>
      <c r="O51" s="123">
        <v>4</v>
      </c>
      <c r="P51" s="123">
        <v>5</v>
      </c>
      <c r="Q51" s="123">
        <v>4</v>
      </c>
      <c r="R51" s="123">
        <v>7</v>
      </c>
      <c r="S51" s="123">
        <v>5</v>
      </c>
      <c r="T51" s="123">
        <v>5</v>
      </c>
      <c r="U51" s="124">
        <v>6</v>
      </c>
      <c r="V51" s="86">
        <f t="shared" si="8"/>
        <v>89</v>
      </c>
      <c r="W51" s="1"/>
    </row>
    <row r="52" spans="1:56" s="13" customFormat="1" ht="15">
      <c r="A52" s="28" t="s">
        <v>15</v>
      </c>
      <c r="B52" s="28" t="str">
        <f>B48</f>
        <v>Monsignor McCoy 3A</v>
      </c>
      <c r="C52" s="36" t="s">
        <v>17</v>
      </c>
      <c r="D52" s="149">
        <f>SUM(D48:D51)</f>
        <v>15</v>
      </c>
      <c r="E52" s="150">
        <f aca="true" t="shared" si="11" ref="E52:U52">SUM(E48:E51)</f>
        <v>16</v>
      </c>
      <c r="F52" s="150">
        <f t="shared" si="11"/>
        <v>8</v>
      </c>
      <c r="G52" s="150">
        <f t="shared" si="11"/>
        <v>13</v>
      </c>
      <c r="H52" s="150">
        <f t="shared" si="11"/>
        <v>13</v>
      </c>
      <c r="I52" s="150">
        <f t="shared" si="11"/>
        <v>16</v>
      </c>
      <c r="J52" s="150">
        <f t="shared" si="11"/>
        <v>14</v>
      </c>
      <c r="K52" s="150">
        <f t="shared" si="11"/>
        <v>13</v>
      </c>
      <c r="L52" s="89">
        <f t="shared" si="11"/>
        <v>13</v>
      </c>
      <c r="M52" s="149">
        <f t="shared" si="11"/>
        <v>14</v>
      </c>
      <c r="N52" s="150">
        <f t="shared" si="11"/>
        <v>14</v>
      </c>
      <c r="O52" s="150">
        <f t="shared" si="11"/>
        <v>10</v>
      </c>
      <c r="P52" s="150">
        <f t="shared" si="11"/>
        <v>15</v>
      </c>
      <c r="Q52" s="150">
        <f t="shared" si="11"/>
        <v>12</v>
      </c>
      <c r="R52" s="150">
        <f t="shared" si="11"/>
        <v>19</v>
      </c>
      <c r="S52" s="150">
        <f t="shared" si="11"/>
        <v>15</v>
      </c>
      <c r="T52" s="150">
        <f t="shared" si="11"/>
        <v>12</v>
      </c>
      <c r="U52" s="89">
        <f t="shared" si="11"/>
        <v>15</v>
      </c>
      <c r="V52" s="89">
        <f t="shared" si="8"/>
        <v>247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23" ht="15">
      <c r="A53" s="70" t="s">
        <v>15</v>
      </c>
      <c r="B53" s="64" t="s">
        <v>51</v>
      </c>
      <c r="C53" s="79" t="s">
        <v>34</v>
      </c>
      <c r="D53" s="125">
        <v>5</v>
      </c>
      <c r="E53" s="126">
        <v>5</v>
      </c>
      <c r="F53" s="126">
        <v>5</v>
      </c>
      <c r="G53" s="126">
        <v>5</v>
      </c>
      <c r="H53" s="126">
        <v>8</v>
      </c>
      <c r="I53" s="126">
        <v>5</v>
      </c>
      <c r="J53" s="126">
        <v>5</v>
      </c>
      <c r="K53" s="126">
        <v>4</v>
      </c>
      <c r="L53" s="124">
        <v>6</v>
      </c>
      <c r="M53" s="125">
        <v>5</v>
      </c>
      <c r="N53" s="126">
        <v>9</v>
      </c>
      <c r="O53" s="126">
        <v>4</v>
      </c>
      <c r="P53" s="126">
        <v>8</v>
      </c>
      <c r="Q53" s="126">
        <v>7</v>
      </c>
      <c r="R53" s="126">
        <v>7</v>
      </c>
      <c r="S53" s="126">
        <v>5</v>
      </c>
      <c r="T53" s="126">
        <v>5</v>
      </c>
      <c r="U53" s="124">
        <v>5</v>
      </c>
      <c r="V53" s="86">
        <f t="shared" si="8"/>
        <v>103</v>
      </c>
      <c r="W53" s="1"/>
    </row>
    <row r="54" spans="1:23" ht="15">
      <c r="A54" s="70" t="s">
        <v>15</v>
      </c>
      <c r="B54" s="64" t="s">
        <v>51</v>
      </c>
      <c r="C54" s="79" t="s">
        <v>35</v>
      </c>
      <c r="D54" s="125">
        <v>5</v>
      </c>
      <c r="E54" s="126">
        <v>7</v>
      </c>
      <c r="F54" s="126">
        <v>5</v>
      </c>
      <c r="G54" s="126">
        <v>5</v>
      </c>
      <c r="H54" s="126">
        <v>7</v>
      </c>
      <c r="I54" s="126">
        <v>8</v>
      </c>
      <c r="J54" s="126">
        <v>6</v>
      </c>
      <c r="K54" s="126">
        <v>4</v>
      </c>
      <c r="L54" s="124">
        <v>6</v>
      </c>
      <c r="M54" s="125">
        <v>6</v>
      </c>
      <c r="N54" s="126">
        <v>5</v>
      </c>
      <c r="O54" s="126">
        <v>6</v>
      </c>
      <c r="P54" s="126">
        <v>4</v>
      </c>
      <c r="Q54" s="126">
        <v>5</v>
      </c>
      <c r="R54" s="126">
        <v>5</v>
      </c>
      <c r="S54" s="126">
        <v>5</v>
      </c>
      <c r="T54" s="126">
        <v>4</v>
      </c>
      <c r="U54" s="124">
        <v>7</v>
      </c>
      <c r="V54" s="86">
        <f t="shared" si="8"/>
        <v>100</v>
      </c>
      <c r="W54" s="1"/>
    </row>
    <row r="55" spans="1:23" ht="15">
      <c r="A55" s="70" t="s">
        <v>15</v>
      </c>
      <c r="B55" s="64" t="s">
        <v>51</v>
      </c>
      <c r="C55" s="79" t="s">
        <v>36</v>
      </c>
      <c r="D55" s="125">
        <v>5</v>
      </c>
      <c r="E55" s="126">
        <v>7</v>
      </c>
      <c r="F55" s="126">
        <v>5</v>
      </c>
      <c r="G55" s="126">
        <v>7</v>
      </c>
      <c r="H55" s="126">
        <v>6</v>
      </c>
      <c r="I55" s="126">
        <v>3</v>
      </c>
      <c r="J55" s="126">
        <v>6</v>
      </c>
      <c r="K55" s="126">
        <v>4</v>
      </c>
      <c r="L55" s="124">
        <v>6</v>
      </c>
      <c r="M55" s="125">
        <v>8</v>
      </c>
      <c r="N55" s="126">
        <v>6</v>
      </c>
      <c r="O55" s="126">
        <v>5</v>
      </c>
      <c r="P55" s="126">
        <v>8</v>
      </c>
      <c r="Q55" s="126">
        <v>6</v>
      </c>
      <c r="R55" s="126">
        <v>6</v>
      </c>
      <c r="S55" s="126">
        <v>5</v>
      </c>
      <c r="T55" s="126">
        <v>4</v>
      </c>
      <c r="U55" s="124">
        <v>5</v>
      </c>
      <c r="V55" s="86">
        <f t="shared" si="8"/>
        <v>102</v>
      </c>
      <c r="W55" s="1"/>
    </row>
    <row r="56" spans="1:23" ht="15">
      <c r="A56" s="58"/>
      <c r="B56" s="56"/>
      <c r="C56" s="73"/>
      <c r="D56" s="122"/>
      <c r="E56" s="123"/>
      <c r="F56" s="123"/>
      <c r="G56" s="123"/>
      <c r="H56" s="123"/>
      <c r="I56" s="123"/>
      <c r="J56" s="123"/>
      <c r="K56" s="123"/>
      <c r="L56" s="124"/>
      <c r="M56" s="122"/>
      <c r="N56" s="123"/>
      <c r="O56" s="123"/>
      <c r="P56" s="123"/>
      <c r="Q56" s="123"/>
      <c r="R56" s="123"/>
      <c r="S56" s="123"/>
      <c r="T56" s="123"/>
      <c r="U56" s="124"/>
      <c r="V56" s="86"/>
      <c r="W56" s="1"/>
    </row>
    <row r="57" spans="1:56" s="12" customFormat="1" ht="15">
      <c r="A57" s="43" t="s">
        <v>15</v>
      </c>
      <c r="B57" s="43" t="str">
        <f>B53</f>
        <v>Medicine Hat 4A</v>
      </c>
      <c r="C57" s="30" t="s">
        <v>17</v>
      </c>
      <c r="D57" s="127">
        <f>SUM(D53:D56)</f>
        <v>15</v>
      </c>
      <c r="E57" s="128">
        <f aca="true" t="shared" si="12" ref="E57:U57">SUM(E53:E56)</f>
        <v>19</v>
      </c>
      <c r="F57" s="128">
        <f t="shared" si="12"/>
        <v>15</v>
      </c>
      <c r="G57" s="128">
        <f t="shared" si="12"/>
        <v>17</v>
      </c>
      <c r="H57" s="128">
        <f t="shared" si="12"/>
        <v>21</v>
      </c>
      <c r="I57" s="128">
        <f t="shared" si="12"/>
        <v>16</v>
      </c>
      <c r="J57" s="128">
        <f t="shared" si="12"/>
        <v>17</v>
      </c>
      <c r="K57" s="128">
        <f t="shared" si="12"/>
        <v>12</v>
      </c>
      <c r="L57" s="87">
        <f t="shared" si="12"/>
        <v>18</v>
      </c>
      <c r="M57" s="127">
        <f t="shared" si="12"/>
        <v>19</v>
      </c>
      <c r="N57" s="128">
        <f t="shared" si="12"/>
        <v>20</v>
      </c>
      <c r="O57" s="128">
        <f t="shared" si="12"/>
        <v>15</v>
      </c>
      <c r="P57" s="128">
        <f t="shared" si="12"/>
        <v>20</v>
      </c>
      <c r="Q57" s="128">
        <f t="shared" si="12"/>
        <v>18</v>
      </c>
      <c r="R57" s="128">
        <f t="shared" si="12"/>
        <v>18</v>
      </c>
      <c r="S57" s="128">
        <f t="shared" si="12"/>
        <v>15</v>
      </c>
      <c r="T57" s="128">
        <f t="shared" si="12"/>
        <v>13</v>
      </c>
      <c r="U57" s="87">
        <f t="shared" si="12"/>
        <v>17</v>
      </c>
      <c r="V57" s="87">
        <f t="shared" si="8"/>
        <v>305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s="12" customFormat="1" ht="15">
      <c r="A58" s="26"/>
      <c r="B58" s="26"/>
      <c r="C58" s="27"/>
      <c r="D58" s="151"/>
      <c r="E58" s="138"/>
      <c r="F58" s="138"/>
      <c r="G58" s="138"/>
      <c r="H58" s="138"/>
      <c r="I58" s="138"/>
      <c r="J58" s="138"/>
      <c r="K58" s="138"/>
      <c r="L58" s="152"/>
      <c r="M58" s="151"/>
      <c r="N58" s="138"/>
      <c r="O58" s="138"/>
      <c r="P58" s="138"/>
      <c r="Q58" s="138"/>
      <c r="R58" s="138"/>
      <c r="S58" s="138"/>
      <c r="T58" s="138"/>
      <c r="U58" s="152"/>
      <c r="V58" s="90">
        <f>SUM(D58:U58)</f>
        <v>0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s="3" customFormat="1" ht="15">
      <c r="A59" s="32" t="s">
        <v>7</v>
      </c>
      <c r="B59" s="33"/>
      <c r="C59" s="34"/>
      <c r="D59" s="132"/>
      <c r="E59" s="133"/>
      <c r="F59" s="133"/>
      <c r="G59" s="133"/>
      <c r="H59" s="133"/>
      <c r="I59" s="133"/>
      <c r="J59" s="133"/>
      <c r="K59" s="133"/>
      <c r="L59" s="108"/>
      <c r="M59" s="132"/>
      <c r="N59" s="133"/>
      <c r="O59" s="133"/>
      <c r="P59" s="133"/>
      <c r="Q59" s="133"/>
      <c r="R59" s="133"/>
      <c r="S59" s="133"/>
      <c r="T59" s="133"/>
      <c r="U59" s="108"/>
      <c r="V59" s="8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22" s="1" customFormat="1" ht="15">
      <c r="A60" s="55" t="s">
        <v>16</v>
      </c>
      <c r="B60" s="56" t="s">
        <v>71</v>
      </c>
      <c r="C60" s="73" t="s">
        <v>72</v>
      </c>
      <c r="D60" s="125">
        <v>4</v>
      </c>
      <c r="E60" s="126">
        <v>6</v>
      </c>
      <c r="F60" s="126">
        <v>3</v>
      </c>
      <c r="G60" s="126">
        <v>6</v>
      </c>
      <c r="H60" s="126">
        <v>4</v>
      </c>
      <c r="I60" s="126">
        <v>4</v>
      </c>
      <c r="J60" s="126">
        <v>4</v>
      </c>
      <c r="K60" s="126">
        <v>3</v>
      </c>
      <c r="L60" s="134">
        <v>4</v>
      </c>
      <c r="M60" s="125">
        <v>5</v>
      </c>
      <c r="N60" s="126">
        <v>5</v>
      </c>
      <c r="O60" s="126">
        <v>3</v>
      </c>
      <c r="P60" s="126">
        <v>5</v>
      </c>
      <c r="Q60" s="126">
        <v>6</v>
      </c>
      <c r="R60" s="126">
        <v>5</v>
      </c>
      <c r="S60" s="126">
        <v>5</v>
      </c>
      <c r="T60" s="126">
        <v>3</v>
      </c>
      <c r="U60" s="134">
        <v>4</v>
      </c>
      <c r="V60" s="91">
        <f aca="true" t="shared" si="13" ref="V60:V73">SUM(D60:U60)</f>
        <v>79</v>
      </c>
    </row>
    <row r="61" spans="1:22" s="1" customFormat="1" ht="15">
      <c r="A61" s="55" t="s">
        <v>16</v>
      </c>
      <c r="B61" s="56" t="s">
        <v>182</v>
      </c>
      <c r="C61" s="73" t="s">
        <v>73</v>
      </c>
      <c r="D61" s="125">
        <v>4</v>
      </c>
      <c r="E61" s="126">
        <v>4</v>
      </c>
      <c r="F61" s="126">
        <v>5</v>
      </c>
      <c r="G61" s="126">
        <v>6</v>
      </c>
      <c r="H61" s="126">
        <v>8</v>
      </c>
      <c r="I61" s="126">
        <v>4</v>
      </c>
      <c r="J61" s="126">
        <v>4</v>
      </c>
      <c r="K61" s="126">
        <v>3</v>
      </c>
      <c r="L61" s="134">
        <v>4</v>
      </c>
      <c r="M61" s="125">
        <v>4</v>
      </c>
      <c r="N61" s="126">
        <v>4</v>
      </c>
      <c r="O61" s="126">
        <v>3</v>
      </c>
      <c r="P61" s="126">
        <v>5</v>
      </c>
      <c r="Q61" s="126">
        <v>5</v>
      </c>
      <c r="R61" s="126">
        <v>5</v>
      </c>
      <c r="S61" s="126">
        <v>4</v>
      </c>
      <c r="T61" s="126">
        <v>3</v>
      </c>
      <c r="U61" s="134">
        <v>5</v>
      </c>
      <c r="V61" s="91">
        <f t="shared" si="13"/>
        <v>80</v>
      </c>
    </row>
    <row r="62" spans="1:22" s="1" customFormat="1" ht="15">
      <c r="A62" s="60" t="s">
        <v>14</v>
      </c>
      <c r="B62" s="56" t="s">
        <v>87</v>
      </c>
      <c r="C62" s="73" t="s">
        <v>88</v>
      </c>
      <c r="D62" s="125">
        <v>4</v>
      </c>
      <c r="E62" s="126">
        <v>6</v>
      </c>
      <c r="F62" s="126">
        <v>3</v>
      </c>
      <c r="G62" s="126">
        <v>3</v>
      </c>
      <c r="H62" s="126">
        <v>8</v>
      </c>
      <c r="I62" s="126">
        <v>5</v>
      </c>
      <c r="J62" s="126">
        <v>5</v>
      </c>
      <c r="K62" s="126">
        <v>3</v>
      </c>
      <c r="L62" s="134">
        <v>5</v>
      </c>
      <c r="M62" s="125">
        <v>4</v>
      </c>
      <c r="N62" s="126">
        <v>5</v>
      </c>
      <c r="O62" s="126">
        <v>2</v>
      </c>
      <c r="P62" s="126">
        <v>6</v>
      </c>
      <c r="Q62" s="126">
        <v>5</v>
      </c>
      <c r="R62" s="126">
        <v>6</v>
      </c>
      <c r="S62" s="126">
        <v>4</v>
      </c>
      <c r="T62" s="126">
        <v>3</v>
      </c>
      <c r="U62" s="134">
        <v>5</v>
      </c>
      <c r="V62" s="91">
        <f t="shared" si="13"/>
        <v>82</v>
      </c>
    </row>
    <row r="63" spans="1:22" s="1" customFormat="1" ht="15">
      <c r="A63" s="60" t="s">
        <v>14</v>
      </c>
      <c r="B63" s="56" t="s">
        <v>181</v>
      </c>
      <c r="C63" s="73" t="s">
        <v>89</v>
      </c>
      <c r="D63" s="125">
        <v>5</v>
      </c>
      <c r="E63" s="126">
        <v>5</v>
      </c>
      <c r="F63" s="126">
        <v>3</v>
      </c>
      <c r="G63" s="126">
        <v>4</v>
      </c>
      <c r="H63" s="126">
        <v>5</v>
      </c>
      <c r="I63" s="126">
        <v>5</v>
      </c>
      <c r="J63" s="126">
        <v>5</v>
      </c>
      <c r="K63" s="126">
        <v>5</v>
      </c>
      <c r="L63" s="134">
        <v>4</v>
      </c>
      <c r="M63" s="125">
        <v>4</v>
      </c>
      <c r="N63" s="126">
        <v>3</v>
      </c>
      <c r="O63" s="126">
        <v>2</v>
      </c>
      <c r="P63" s="126">
        <v>4</v>
      </c>
      <c r="Q63" s="126">
        <v>5</v>
      </c>
      <c r="R63" s="126">
        <v>5</v>
      </c>
      <c r="S63" s="126">
        <v>4</v>
      </c>
      <c r="T63" s="126">
        <v>4</v>
      </c>
      <c r="U63" s="134">
        <v>4</v>
      </c>
      <c r="V63" s="91">
        <f t="shared" si="13"/>
        <v>76</v>
      </c>
    </row>
    <row r="64" spans="1:22" s="1" customFormat="1" ht="15">
      <c r="A64" s="55" t="s">
        <v>12</v>
      </c>
      <c r="B64" s="56" t="s">
        <v>110</v>
      </c>
      <c r="C64" s="73" t="s">
        <v>111</v>
      </c>
      <c r="D64" s="125">
        <v>5</v>
      </c>
      <c r="E64" s="126">
        <v>6</v>
      </c>
      <c r="F64" s="126">
        <v>4</v>
      </c>
      <c r="G64" s="126">
        <v>4</v>
      </c>
      <c r="H64" s="126">
        <v>5</v>
      </c>
      <c r="I64" s="126">
        <v>5</v>
      </c>
      <c r="J64" s="126">
        <v>4</v>
      </c>
      <c r="K64" s="126">
        <v>3</v>
      </c>
      <c r="L64" s="134">
        <v>5</v>
      </c>
      <c r="M64" s="125">
        <v>4</v>
      </c>
      <c r="N64" s="126">
        <v>4</v>
      </c>
      <c r="O64" s="126">
        <v>3</v>
      </c>
      <c r="P64" s="126">
        <v>6</v>
      </c>
      <c r="Q64" s="126">
        <v>5</v>
      </c>
      <c r="R64" s="126">
        <v>5</v>
      </c>
      <c r="S64" s="126">
        <v>4</v>
      </c>
      <c r="T64" s="126">
        <v>4</v>
      </c>
      <c r="U64" s="134">
        <v>5</v>
      </c>
      <c r="V64" s="91">
        <f t="shared" si="13"/>
        <v>81</v>
      </c>
    </row>
    <row r="65" spans="1:22" s="1" customFormat="1" ht="15">
      <c r="A65" s="55" t="s">
        <v>12</v>
      </c>
      <c r="B65" s="56" t="s">
        <v>112</v>
      </c>
      <c r="C65" s="73" t="s">
        <v>113</v>
      </c>
      <c r="D65" s="125">
        <v>4</v>
      </c>
      <c r="E65" s="126">
        <v>5</v>
      </c>
      <c r="F65" s="126">
        <v>4</v>
      </c>
      <c r="G65" s="126">
        <v>4</v>
      </c>
      <c r="H65" s="126">
        <v>4</v>
      </c>
      <c r="I65" s="126">
        <v>4</v>
      </c>
      <c r="J65" s="126">
        <v>5</v>
      </c>
      <c r="K65" s="126">
        <v>4</v>
      </c>
      <c r="L65" s="134">
        <v>4</v>
      </c>
      <c r="M65" s="125">
        <v>4</v>
      </c>
      <c r="N65" s="126">
        <v>4</v>
      </c>
      <c r="O65" s="126">
        <v>3</v>
      </c>
      <c r="P65" s="126">
        <v>4</v>
      </c>
      <c r="Q65" s="126">
        <v>5</v>
      </c>
      <c r="R65" s="126">
        <v>5</v>
      </c>
      <c r="S65" s="126">
        <v>5</v>
      </c>
      <c r="T65" s="126">
        <v>3</v>
      </c>
      <c r="U65" s="134">
        <v>5</v>
      </c>
      <c r="V65" s="91">
        <f t="shared" si="13"/>
        <v>76</v>
      </c>
    </row>
    <row r="66" spans="1:22" s="1" customFormat="1" ht="15">
      <c r="A66" s="55" t="s">
        <v>12</v>
      </c>
      <c r="B66" s="56" t="s">
        <v>114</v>
      </c>
      <c r="C66" s="73" t="s">
        <v>115</v>
      </c>
      <c r="D66" s="125">
        <v>4</v>
      </c>
      <c r="E66" s="126">
        <v>4</v>
      </c>
      <c r="F66" s="126">
        <v>5</v>
      </c>
      <c r="G66" s="126">
        <v>4</v>
      </c>
      <c r="H66" s="126">
        <v>5</v>
      </c>
      <c r="I66" s="126">
        <v>4</v>
      </c>
      <c r="J66" s="126">
        <v>4</v>
      </c>
      <c r="K66" s="126">
        <v>5</v>
      </c>
      <c r="L66" s="134">
        <v>4</v>
      </c>
      <c r="M66" s="125">
        <v>5</v>
      </c>
      <c r="N66" s="126">
        <v>3</v>
      </c>
      <c r="O66" s="126">
        <v>3</v>
      </c>
      <c r="P66" s="126">
        <v>6</v>
      </c>
      <c r="Q66" s="126">
        <v>5</v>
      </c>
      <c r="R66" s="126">
        <v>5</v>
      </c>
      <c r="S66" s="126">
        <v>5</v>
      </c>
      <c r="T66" s="126">
        <v>5</v>
      </c>
      <c r="U66" s="134">
        <v>4</v>
      </c>
      <c r="V66" s="91">
        <f t="shared" si="13"/>
        <v>80</v>
      </c>
    </row>
    <row r="67" spans="1:23" ht="15">
      <c r="A67" s="60" t="s">
        <v>11</v>
      </c>
      <c r="B67" s="61" t="s">
        <v>129</v>
      </c>
      <c r="C67" s="74" t="s">
        <v>130</v>
      </c>
      <c r="D67" s="125">
        <v>4</v>
      </c>
      <c r="E67" s="126">
        <v>7</v>
      </c>
      <c r="F67" s="126">
        <v>3</v>
      </c>
      <c r="G67" s="126">
        <v>5</v>
      </c>
      <c r="H67" s="126">
        <v>7</v>
      </c>
      <c r="I67" s="126">
        <v>5</v>
      </c>
      <c r="J67" s="126">
        <v>5</v>
      </c>
      <c r="K67" s="126">
        <v>4</v>
      </c>
      <c r="L67" s="134">
        <v>5</v>
      </c>
      <c r="M67" s="125">
        <v>4</v>
      </c>
      <c r="N67" s="126">
        <v>4</v>
      </c>
      <c r="O67" s="126">
        <v>3</v>
      </c>
      <c r="P67" s="126">
        <v>6</v>
      </c>
      <c r="Q67" s="126">
        <v>4</v>
      </c>
      <c r="R67" s="126">
        <v>6</v>
      </c>
      <c r="S67" s="126">
        <v>4</v>
      </c>
      <c r="T67" s="126">
        <v>3</v>
      </c>
      <c r="U67" s="134">
        <v>5</v>
      </c>
      <c r="V67" s="91">
        <f t="shared" si="13"/>
        <v>84</v>
      </c>
      <c r="W67" s="1"/>
    </row>
    <row r="68" spans="1:23" ht="15">
      <c r="A68" s="60" t="s">
        <v>11</v>
      </c>
      <c r="B68" s="61" t="s">
        <v>131</v>
      </c>
      <c r="C68" s="74" t="s">
        <v>132</v>
      </c>
      <c r="D68" s="125">
        <v>4</v>
      </c>
      <c r="E68" s="126">
        <v>6</v>
      </c>
      <c r="F68" s="126">
        <v>4</v>
      </c>
      <c r="G68" s="126">
        <v>5</v>
      </c>
      <c r="H68" s="126">
        <v>9</v>
      </c>
      <c r="I68" s="126">
        <v>8</v>
      </c>
      <c r="J68" s="126">
        <v>5</v>
      </c>
      <c r="K68" s="126">
        <v>2</v>
      </c>
      <c r="L68" s="134">
        <v>5</v>
      </c>
      <c r="M68" s="125">
        <v>5</v>
      </c>
      <c r="N68" s="126">
        <v>5</v>
      </c>
      <c r="O68" s="126">
        <v>3</v>
      </c>
      <c r="P68" s="126">
        <v>6</v>
      </c>
      <c r="Q68" s="126">
        <v>6</v>
      </c>
      <c r="R68" s="126">
        <v>6</v>
      </c>
      <c r="S68" s="126">
        <v>4</v>
      </c>
      <c r="T68" s="126">
        <v>3</v>
      </c>
      <c r="U68" s="134">
        <v>5</v>
      </c>
      <c r="V68" s="91">
        <f t="shared" si="13"/>
        <v>91</v>
      </c>
      <c r="W68" s="1"/>
    </row>
    <row r="69" spans="1:23" ht="15">
      <c r="A69" s="55" t="s">
        <v>10</v>
      </c>
      <c r="B69" s="57" t="s">
        <v>143</v>
      </c>
      <c r="C69" s="75" t="s">
        <v>144</v>
      </c>
      <c r="D69" s="125">
        <v>4</v>
      </c>
      <c r="E69" s="126">
        <v>6</v>
      </c>
      <c r="F69" s="126">
        <v>5</v>
      </c>
      <c r="G69" s="126">
        <v>3</v>
      </c>
      <c r="H69" s="126">
        <v>6</v>
      </c>
      <c r="I69" s="126">
        <v>4</v>
      </c>
      <c r="J69" s="126">
        <v>5</v>
      </c>
      <c r="K69" s="126">
        <v>4</v>
      </c>
      <c r="L69" s="134">
        <v>4</v>
      </c>
      <c r="M69" s="125">
        <v>4</v>
      </c>
      <c r="N69" s="126">
        <v>5</v>
      </c>
      <c r="O69" s="126">
        <v>5</v>
      </c>
      <c r="P69" s="126">
        <v>6</v>
      </c>
      <c r="Q69" s="126">
        <v>5</v>
      </c>
      <c r="R69" s="126">
        <v>4</v>
      </c>
      <c r="S69" s="126">
        <v>5</v>
      </c>
      <c r="T69" s="126">
        <v>3</v>
      </c>
      <c r="U69" s="134">
        <v>5</v>
      </c>
      <c r="V69" s="91">
        <f t="shared" si="13"/>
        <v>83</v>
      </c>
      <c r="W69" s="1"/>
    </row>
    <row r="70" spans="1:23" ht="15">
      <c r="A70" s="55" t="s">
        <v>10</v>
      </c>
      <c r="B70" s="57" t="s">
        <v>145</v>
      </c>
      <c r="C70" s="75" t="s">
        <v>146</v>
      </c>
      <c r="D70" s="125">
        <v>4</v>
      </c>
      <c r="E70" s="126">
        <v>6</v>
      </c>
      <c r="F70" s="126">
        <v>3</v>
      </c>
      <c r="G70" s="126">
        <v>4</v>
      </c>
      <c r="H70" s="126">
        <v>5</v>
      </c>
      <c r="I70" s="126">
        <v>3</v>
      </c>
      <c r="J70" s="126">
        <v>6</v>
      </c>
      <c r="K70" s="126">
        <v>4</v>
      </c>
      <c r="L70" s="134">
        <v>5</v>
      </c>
      <c r="M70" s="125">
        <v>5</v>
      </c>
      <c r="N70" s="126">
        <v>6</v>
      </c>
      <c r="O70" s="126">
        <v>3</v>
      </c>
      <c r="P70" s="126">
        <v>4</v>
      </c>
      <c r="Q70" s="126">
        <v>5</v>
      </c>
      <c r="R70" s="126">
        <v>5</v>
      </c>
      <c r="S70" s="126">
        <v>4</v>
      </c>
      <c r="T70" s="126">
        <v>3</v>
      </c>
      <c r="U70" s="134">
        <v>6</v>
      </c>
      <c r="V70" s="91">
        <f t="shared" si="13"/>
        <v>81</v>
      </c>
      <c r="W70" s="1"/>
    </row>
    <row r="71" spans="1:23" ht="15">
      <c r="A71" s="55" t="s">
        <v>13</v>
      </c>
      <c r="B71" s="56" t="s">
        <v>170</v>
      </c>
      <c r="C71" s="73" t="s">
        <v>171</v>
      </c>
      <c r="D71" s="125">
        <v>6</v>
      </c>
      <c r="E71" s="126">
        <v>6</v>
      </c>
      <c r="F71" s="126">
        <v>4</v>
      </c>
      <c r="G71" s="126">
        <v>5</v>
      </c>
      <c r="H71" s="126">
        <v>5</v>
      </c>
      <c r="I71" s="126">
        <v>5</v>
      </c>
      <c r="J71" s="126">
        <v>3</v>
      </c>
      <c r="K71" s="126">
        <v>4</v>
      </c>
      <c r="L71" s="134">
        <v>4</v>
      </c>
      <c r="M71" s="125">
        <v>4</v>
      </c>
      <c r="N71" s="126">
        <v>4</v>
      </c>
      <c r="O71" s="126">
        <v>4</v>
      </c>
      <c r="P71" s="126">
        <v>5</v>
      </c>
      <c r="Q71" s="126">
        <v>4</v>
      </c>
      <c r="R71" s="126">
        <v>5</v>
      </c>
      <c r="S71" s="126">
        <v>5</v>
      </c>
      <c r="T71" s="126">
        <v>4</v>
      </c>
      <c r="U71" s="134">
        <v>4</v>
      </c>
      <c r="V71" s="91">
        <f t="shared" si="13"/>
        <v>81</v>
      </c>
      <c r="W71" s="1"/>
    </row>
    <row r="72" spans="1:23" ht="15">
      <c r="A72" s="55" t="s">
        <v>13</v>
      </c>
      <c r="B72" s="56" t="s">
        <v>172</v>
      </c>
      <c r="C72" s="73" t="s">
        <v>173</v>
      </c>
      <c r="D72" s="125">
        <v>4</v>
      </c>
      <c r="E72" s="126">
        <v>4</v>
      </c>
      <c r="F72" s="126">
        <v>3</v>
      </c>
      <c r="G72" s="126">
        <v>4</v>
      </c>
      <c r="H72" s="126">
        <v>5</v>
      </c>
      <c r="I72" s="126">
        <v>5</v>
      </c>
      <c r="J72" s="126">
        <v>3</v>
      </c>
      <c r="K72" s="126">
        <v>4</v>
      </c>
      <c r="L72" s="134">
        <v>5</v>
      </c>
      <c r="M72" s="125">
        <v>4</v>
      </c>
      <c r="N72" s="126">
        <v>5</v>
      </c>
      <c r="O72" s="126">
        <v>4</v>
      </c>
      <c r="P72" s="126">
        <v>5</v>
      </c>
      <c r="Q72" s="126">
        <v>4</v>
      </c>
      <c r="R72" s="126">
        <v>4</v>
      </c>
      <c r="S72" s="126">
        <v>4</v>
      </c>
      <c r="T72" s="126">
        <v>4</v>
      </c>
      <c r="U72" s="134">
        <v>4</v>
      </c>
      <c r="V72" s="91">
        <f t="shared" si="13"/>
        <v>75</v>
      </c>
      <c r="W72" s="1"/>
    </row>
    <row r="73" spans="1:23" ht="15.75" thickBot="1">
      <c r="A73" s="60" t="s">
        <v>15</v>
      </c>
      <c r="B73" s="56" t="s">
        <v>179</v>
      </c>
      <c r="C73" s="73" t="s">
        <v>37</v>
      </c>
      <c r="D73" s="135">
        <v>5</v>
      </c>
      <c r="E73" s="136">
        <v>6</v>
      </c>
      <c r="F73" s="136">
        <v>3</v>
      </c>
      <c r="G73" s="136">
        <v>6</v>
      </c>
      <c r="H73" s="136">
        <v>6</v>
      </c>
      <c r="I73" s="136">
        <v>4</v>
      </c>
      <c r="J73" s="136">
        <v>4</v>
      </c>
      <c r="K73" s="136">
        <v>4</v>
      </c>
      <c r="L73" s="137">
        <v>6</v>
      </c>
      <c r="M73" s="135">
        <v>3</v>
      </c>
      <c r="N73" s="136">
        <v>5</v>
      </c>
      <c r="O73" s="136">
        <v>3</v>
      </c>
      <c r="P73" s="136">
        <v>6</v>
      </c>
      <c r="Q73" s="136">
        <v>5</v>
      </c>
      <c r="R73" s="136">
        <v>6</v>
      </c>
      <c r="S73" s="136">
        <v>5</v>
      </c>
      <c r="T73" s="136">
        <v>4</v>
      </c>
      <c r="U73" s="137">
        <v>6</v>
      </c>
      <c r="V73" s="92">
        <f t="shared" si="13"/>
        <v>87</v>
      </c>
      <c r="W73" s="1"/>
    </row>
    <row r="74" spans="1:23" ht="15">
      <c r="A74" s="27"/>
      <c r="B74" s="44"/>
      <c r="C74" s="44"/>
      <c r="D74" s="138"/>
      <c r="E74" s="138"/>
      <c r="F74" s="138"/>
      <c r="G74" s="138"/>
      <c r="H74" s="138"/>
      <c r="I74" s="138"/>
      <c r="J74" s="138"/>
      <c r="K74" s="138"/>
      <c r="L74" s="153"/>
      <c r="M74" s="138"/>
      <c r="N74" s="138"/>
      <c r="O74" s="138"/>
      <c r="P74" s="138"/>
      <c r="Q74" s="138"/>
      <c r="R74" s="138"/>
      <c r="S74" s="138"/>
      <c r="T74" s="138"/>
      <c r="U74" s="153"/>
      <c r="V74" s="49"/>
      <c r="W74" s="1"/>
    </row>
    <row r="75" spans="1:23" ht="15">
      <c r="A75" s="27"/>
      <c r="B75" s="44"/>
      <c r="C75" s="44"/>
      <c r="D75" s="138"/>
      <c r="E75" s="138"/>
      <c r="F75" s="138"/>
      <c r="G75" s="138"/>
      <c r="H75" s="138"/>
      <c r="I75" s="138"/>
      <c r="J75" s="138"/>
      <c r="K75" s="138"/>
      <c r="L75" s="153"/>
      <c r="M75" s="138"/>
      <c r="N75" s="138"/>
      <c r="O75" s="138"/>
      <c r="P75" s="138"/>
      <c r="Q75" s="138"/>
      <c r="R75" s="138"/>
      <c r="S75" s="138"/>
      <c r="T75" s="138"/>
      <c r="U75" s="153"/>
      <c r="V75" s="49"/>
      <c r="W75" s="1"/>
    </row>
    <row r="76" spans="1:23" ht="15">
      <c r="A76" s="27"/>
      <c r="B76" s="44"/>
      <c r="C76" s="44"/>
      <c r="D76" s="138"/>
      <c r="E76" s="138"/>
      <c r="F76" s="138"/>
      <c r="G76" s="138"/>
      <c r="H76" s="138"/>
      <c r="I76" s="138"/>
      <c r="J76" s="138"/>
      <c r="K76" s="138"/>
      <c r="L76" s="153"/>
      <c r="M76" s="138"/>
      <c r="N76" s="138"/>
      <c r="O76" s="138"/>
      <c r="P76" s="138"/>
      <c r="Q76" s="138"/>
      <c r="R76" s="138"/>
      <c r="S76" s="138"/>
      <c r="T76" s="138"/>
      <c r="U76" s="153"/>
      <c r="V76" s="49"/>
      <c r="W76" s="1"/>
    </row>
    <row r="77" spans="1:23" ht="15">
      <c r="A77" s="27"/>
      <c r="B77" s="27"/>
      <c r="C77" s="27"/>
      <c r="D77" s="138"/>
      <c r="E77" s="138"/>
      <c r="F77" s="138"/>
      <c r="G77" s="138"/>
      <c r="H77" s="138"/>
      <c r="I77" s="138"/>
      <c r="J77" s="138"/>
      <c r="K77" s="138"/>
      <c r="L77" s="153"/>
      <c r="M77" s="138"/>
      <c r="N77" s="138"/>
      <c r="O77" s="138"/>
      <c r="P77" s="138"/>
      <c r="Q77" s="138"/>
      <c r="R77" s="138"/>
      <c r="S77" s="138"/>
      <c r="T77" s="138"/>
      <c r="U77" s="153"/>
      <c r="V77" s="49"/>
      <c r="W77" s="1"/>
    </row>
    <row r="78" spans="1:23" ht="15">
      <c r="A78" s="27"/>
      <c r="B78" s="27"/>
      <c r="C78" s="27"/>
      <c r="D78" s="138"/>
      <c r="E78" s="138"/>
      <c r="F78" s="138"/>
      <c r="G78" s="138"/>
      <c r="H78" s="138"/>
      <c r="I78" s="138"/>
      <c r="J78" s="138"/>
      <c r="K78" s="138"/>
      <c r="L78" s="153"/>
      <c r="M78" s="138"/>
      <c r="N78" s="138"/>
      <c r="O78" s="138"/>
      <c r="P78" s="138"/>
      <c r="Q78" s="138"/>
      <c r="R78" s="138"/>
      <c r="S78" s="138"/>
      <c r="T78" s="138"/>
      <c r="U78" s="153"/>
      <c r="V78" s="49"/>
      <c r="W78" s="1"/>
    </row>
    <row r="79" spans="1:23" ht="15">
      <c r="A79" s="27"/>
      <c r="B79" s="27"/>
      <c r="C79" s="27"/>
      <c r="D79" s="138"/>
      <c r="E79" s="138"/>
      <c r="F79" s="138"/>
      <c r="G79" s="138"/>
      <c r="H79" s="138"/>
      <c r="I79" s="138"/>
      <c r="J79" s="138"/>
      <c r="K79" s="138"/>
      <c r="L79" s="153"/>
      <c r="M79" s="138"/>
      <c r="N79" s="138"/>
      <c r="O79" s="138"/>
      <c r="P79" s="138"/>
      <c r="Q79" s="138"/>
      <c r="R79" s="138"/>
      <c r="S79" s="138"/>
      <c r="T79" s="138"/>
      <c r="U79" s="153"/>
      <c r="V79" s="49"/>
      <c r="W79" s="1"/>
    </row>
    <row r="80" spans="1:23" ht="12.75">
      <c r="A80" s="1"/>
      <c r="B80" s="1"/>
      <c r="C80" s="1"/>
      <c r="D80" s="8"/>
      <c r="E80" s="8"/>
      <c r="F80" s="8"/>
      <c r="G80" s="8"/>
      <c r="H80" s="8"/>
      <c r="I80" s="8"/>
      <c r="J80" s="8"/>
      <c r="K80" s="8"/>
      <c r="L80" s="154"/>
      <c r="M80" s="8"/>
      <c r="N80" s="8"/>
      <c r="O80" s="8"/>
      <c r="P80" s="8"/>
      <c r="Q80" s="8"/>
      <c r="R80" s="8"/>
      <c r="S80" s="8"/>
      <c r="T80" s="8"/>
      <c r="U80" s="154"/>
      <c r="V80" s="50"/>
      <c r="W80" s="1"/>
    </row>
    <row r="81" spans="1:23" ht="12.75">
      <c r="A81" s="1"/>
      <c r="B81" s="1"/>
      <c r="C81" s="1"/>
      <c r="D81" s="8"/>
      <c r="E81" s="8"/>
      <c r="F81" s="8"/>
      <c r="G81" s="8"/>
      <c r="H81" s="8"/>
      <c r="I81" s="8"/>
      <c r="J81" s="8"/>
      <c r="K81" s="8"/>
      <c r="L81" s="154"/>
      <c r="M81" s="8"/>
      <c r="N81" s="8"/>
      <c r="O81" s="8"/>
      <c r="P81" s="8"/>
      <c r="Q81" s="8"/>
      <c r="R81" s="8"/>
      <c r="S81" s="8"/>
      <c r="T81" s="8"/>
      <c r="U81" s="154"/>
      <c r="V81" s="50"/>
      <c r="W81" s="1"/>
    </row>
    <row r="82" spans="1:23" ht="12.75">
      <c r="A82" s="1"/>
      <c r="B82" s="1"/>
      <c r="C82" s="1"/>
      <c r="D82" s="8"/>
      <c r="E82" s="8"/>
      <c r="F82" s="8"/>
      <c r="G82" s="8"/>
      <c r="H82" s="8"/>
      <c r="I82" s="8"/>
      <c r="J82" s="8"/>
      <c r="K82" s="8"/>
      <c r="L82" s="154"/>
      <c r="M82" s="8"/>
      <c r="N82" s="8"/>
      <c r="O82" s="8"/>
      <c r="P82" s="8"/>
      <c r="Q82" s="8"/>
      <c r="R82" s="8"/>
      <c r="S82" s="8"/>
      <c r="T82" s="8"/>
      <c r="U82" s="154"/>
      <c r="V82" s="50"/>
      <c r="W82" s="1"/>
    </row>
    <row r="83" spans="1:23" ht="12.75">
      <c r="A83" s="1"/>
      <c r="B83" s="1"/>
      <c r="C83" s="1"/>
      <c r="D83" s="8"/>
      <c r="E83" s="8"/>
      <c r="F83" s="8"/>
      <c r="G83" s="8"/>
      <c r="H83" s="8"/>
      <c r="I83" s="8"/>
      <c r="J83" s="8"/>
      <c r="K83" s="8"/>
      <c r="L83" s="154"/>
      <c r="M83" s="8"/>
      <c r="N83" s="8"/>
      <c r="O83" s="8"/>
      <c r="P83" s="8"/>
      <c r="Q83" s="8"/>
      <c r="R83" s="8"/>
      <c r="S83" s="8"/>
      <c r="T83" s="8"/>
      <c r="U83" s="154"/>
      <c r="V83" s="50"/>
      <c r="W83" s="1"/>
    </row>
    <row r="84" spans="1:23" ht="12.75">
      <c r="A84" s="1"/>
      <c r="B84" s="1"/>
      <c r="C84" s="1"/>
      <c r="D84" s="8"/>
      <c r="E84" s="8"/>
      <c r="F84" s="8"/>
      <c r="G84" s="8"/>
      <c r="H84" s="8"/>
      <c r="I84" s="8"/>
      <c r="J84" s="8"/>
      <c r="K84" s="8"/>
      <c r="L84" s="154"/>
      <c r="M84" s="8"/>
      <c r="N84" s="8"/>
      <c r="O84" s="8"/>
      <c r="P84" s="8"/>
      <c r="Q84" s="8"/>
      <c r="R84" s="8"/>
      <c r="S84" s="8"/>
      <c r="T84" s="8"/>
      <c r="U84" s="154"/>
      <c r="V84" s="50"/>
      <c r="W84" s="1"/>
    </row>
    <row r="85" ht="12.75">
      <c r="W85" s="1"/>
    </row>
    <row r="86" ht="12.75">
      <c r="W86" s="1"/>
    </row>
    <row r="87" ht="12.75">
      <c r="W87" s="1"/>
    </row>
    <row r="88" ht="12.75">
      <c r="W88" s="1"/>
    </row>
    <row r="89" ht="12.75">
      <c r="W89" s="1"/>
    </row>
    <row r="90" ht="12.75">
      <c r="W90" s="1"/>
    </row>
    <row r="91" ht="12.75">
      <c r="W91" s="1"/>
    </row>
    <row r="92" ht="12.75">
      <c r="W92" s="1"/>
    </row>
    <row r="93" ht="12.75">
      <c r="W93" s="1"/>
    </row>
    <row r="94" ht="12.75">
      <c r="W94" s="1"/>
    </row>
    <row r="95" ht="12.75">
      <c r="W95" s="1"/>
    </row>
    <row r="96" ht="12.75">
      <c r="W96" s="1"/>
    </row>
    <row r="97" ht="12.75">
      <c r="W97" s="1"/>
    </row>
    <row r="98" ht="12.75">
      <c r="W98" s="1"/>
    </row>
    <row r="99" ht="12.75">
      <c r="W99" s="1"/>
    </row>
    <row r="100" ht="12.75">
      <c r="W100" s="1"/>
    </row>
    <row r="101" ht="12.75">
      <c r="W101" s="1"/>
    </row>
    <row r="102" ht="12.75">
      <c r="W102" s="1"/>
    </row>
    <row r="103" ht="12.75">
      <c r="W103" s="1"/>
    </row>
    <row r="104" ht="12.75">
      <c r="W104" s="1"/>
    </row>
    <row r="105" ht="12.75">
      <c r="W105" s="1"/>
    </row>
    <row r="106" ht="12.75">
      <c r="W106" s="1"/>
    </row>
    <row r="107" ht="12.75">
      <c r="W107" s="1"/>
    </row>
    <row r="108" ht="12.75">
      <c r="W108" s="1"/>
    </row>
    <row r="109" ht="12.75">
      <c r="W109" s="1"/>
    </row>
    <row r="110" ht="12.75">
      <c r="W110" s="1"/>
    </row>
    <row r="111" ht="12.75">
      <c r="W111" s="1"/>
    </row>
    <row r="112" ht="12.75">
      <c r="W112" s="1"/>
    </row>
    <row r="113" ht="12.75">
      <c r="W113" s="1"/>
    </row>
    <row r="114" ht="12.75">
      <c r="W114" s="1"/>
    </row>
    <row r="115" ht="12.75">
      <c r="W115" s="1"/>
    </row>
    <row r="116" ht="12.75">
      <c r="W116" s="1"/>
    </row>
    <row r="117" ht="12.75">
      <c r="W117" s="1"/>
    </row>
    <row r="118" ht="12.75">
      <c r="W118" s="1"/>
    </row>
    <row r="119" ht="12.75">
      <c r="W119" s="1"/>
    </row>
    <row r="120" ht="12.75">
      <c r="W120" s="1"/>
    </row>
    <row r="121" ht="12.75">
      <c r="W121" s="1"/>
    </row>
    <row r="122" ht="12.75">
      <c r="W122" s="1"/>
    </row>
    <row r="123" ht="12.75">
      <c r="W123" s="1"/>
    </row>
    <row r="124" ht="12.75">
      <c r="W124" s="1"/>
    </row>
    <row r="125" ht="12.75">
      <c r="W125" s="1"/>
    </row>
    <row r="126" ht="12.75">
      <c r="W126" s="1"/>
    </row>
    <row r="127" ht="12.75">
      <c r="W127" s="1"/>
    </row>
    <row r="128" ht="12.75">
      <c r="W128" s="1"/>
    </row>
    <row r="129" ht="12.75">
      <c r="W129" s="1"/>
    </row>
    <row r="130" ht="12.75">
      <c r="W130" s="1"/>
    </row>
    <row r="131" ht="12.75">
      <c r="W131" s="1"/>
    </row>
    <row r="132" ht="12.75">
      <c r="W132" s="1"/>
    </row>
    <row r="133" ht="12.75">
      <c r="W133" s="1"/>
    </row>
    <row r="134" ht="12.75">
      <c r="W134" s="1"/>
    </row>
    <row r="135" ht="12.75">
      <c r="W135" s="1"/>
    </row>
    <row r="136" ht="12.75">
      <c r="W136" s="1"/>
    </row>
    <row r="137" ht="12.75">
      <c r="W137" s="1"/>
    </row>
    <row r="138" ht="12.75">
      <c r="W138" s="1"/>
    </row>
    <row r="139" ht="12.75">
      <c r="W139" s="1"/>
    </row>
    <row r="140" ht="12.75">
      <c r="W140" s="1"/>
    </row>
    <row r="141" ht="12.75">
      <c r="W141" s="1"/>
    </row>
    <row r="142" ht="12.75">
      <c r="W142" s="1"/>
    </row>
    <row r="143" ht="12.75">
      <c r="W143" s="1"/>
    </row>
    <row r="144" ht="12.75">
      <c r="W144" s="1"/>
    </row>
    <row r="145" ht="12.75">
      <c r="W145" s="1"/>
    </row>
    <row r="146" ht="12.75">
      <c r="W146" s="1"/>
    </row>
    <row r="147" ht="12.75">
      <c r="W147" s="1"/>
    </row>
    <row r="148" ht="12.75">
      <c r="W148" s="1"/>
    </row>
    <row r="149" ht="12.75">
      <c r="W149" s="1"/>
    </row>
    <row r="150" ht="12.75">
      <c r="W150" s="1"/>
    </row>
    <row r="151" ht="12.75">
      <c r="W151" s="1"/>
    </row>
    <row r="152" ht="12.75">
      <c r="W152" s="1"/>
    </row>
    <row r="153" ht="12.75">
      <c r="W153" s="1"/>
    </row>
    <row r="154" ht="12.75">
      <c r="W154" s="1"/>
    </row>
    <row r="155" ht="12.75">
      <c r="W155" s="1"/>
    </row>
    <row r="156" ht="12.75">
      <c r="W156" s="1"/>
    </row>
    <row r="157" ht="12.75">
      <c r="W157" s="1"/>
    </row>
    <row r="158" ht="12.75">
      <c r="W158" s="1"/>
    </row>
    <row r="159" ht="12.75">
      <c r="W159" s="1"/>
    </row>
    <row r="160" ht="12.75">
      <c r="W160" s="1"/>
    </row>
    <row r="161" ht="12.75">
      <c r="W161" s="1"/>
    </row>
    <row r="162" ht="12.75">
      <c r="W162" s="1"/>
    </row>
    <row r="163" ht="12.75">
      <c r="W163" s="1"/>
    </row>
    <row r="164" ht="12.75">
      <c r="W164" s="1"/>
    </row>
    <row r="165" ht="12.75">
      <c r="W165" s="1"/>
    </row>
    <row r="166" ht="12.75">
      <c r="W166" s="1"/>
    </row>
    <row r="167" ht="12.75">
      <c r="W167" s="1"/>
    </row>
    <row r="168" ht="12.75">
      <c r="W168" s="1"/>
    </row>
    <row r="169" ht="12.75">
      <c r="W169" s="1"/>
    </row>
    <row r="170" ht="12.75">
      <c r="W170" s="1"/>
    </row>
    <row r="171" ht="12.75">
      <c r="W171" s="1"/>
    </row>
    <row r="172" ht="12.75">
      <c r="W172" s="1"/>
    </row>
    <row r="173" ht="12.75">
      <c r="W173" s="1"/>
    </row>
    <row r="174" ht="12.75">
      <c r="W174" s="1"/>
    </row>
    <row r="175" ht="12.75">
      <c r="W175" s="1"/>
    </row>
    <row r="176" ht="12.75">
      <c r="W176" s="1"/>
    </row>
    <row r="177" ht="12.75">
      <c r="W177" s="1"/>
    </row>
    <row r="178" ht="12.75">
      <c r="W178" s="1"/>
    </row>
    <row r="179" ht="12.75">
      <c r="W179" s="1"/>
    </row>
    <row r="180" ht="12.75">
      <c r="W180" s="1"/>
    </row>
    <row r="181" ht="12.75">
      <c r="W181" s="1"/>
    </row>
    <row r="182" ht="12.75">
      <c r="W182" s="1"/>
    </row>
    <row r="183" ht="12.75">
      <c r="W183" s="1"/>
    </row>
    <row r="184" ht="12.75">
      <c r="W184" s="1"/>
    </row>
    <row r="185" ht="12.75">
      <c r="W185" s="1"/>
    </row>
    <row r="186" ht="12.75">
      <c r="W186" s="1"/>
    </row>
    <row r="187" ht="12.75">
      <c r="W187" s="1"/>
    </row>
    <row r="188" ht="12.75">
      <c r="W188" s="1"/>
    </row>
    <row r="189" ht="12.75">
      <c r="W189" s="1"/>
    </row>
    <row r="190" ht="12.75">
      <c r="W190" s="1"/>
    </row>
    <row r="191" ht="12.75">
      <c r="W191" s="1"/>
    </row>
    <row r="192" ht="12.75">
      <c r="W192" s="1"/>
    </row>
    <row r="193" ht="12.75">
      <c r="W193" s="1"/>
    </row>
    <row r="194" ht="12.75">
      <c r="W194" s="1"/>
    </row>
    <row r="195" ht="12.75">
      <c r="W195" s="1"/>
    </row>
    <row r="196" ht="12.75">
      <c r="W196" s="1"/>
    </row>
    <row r="197" ht="12.75">
      <c r="W197" s="1"/>
    </row>
    <row r="198" ht="12.75">
      <c r="W198" s="1"/>
    </row>
    <row r="199" ht="12.75">
      <c r="W199" s="1"/>
    </row>
    <row r="200" ht="12.75">
      <c r="W200" s="1"/>
    </row>
    <row r="201" ht="12.75">
      <c r="W201" s="1"/>
    </row>
    <row r="202" ht="12.75">
      <c r="W202" s="1"/>
    </row>
    <row r="203" ht="12.75">
      <c r="W203" s="1"/>
    </row>
    <row r="204" ht="12.75">
      <c r="W204" s="1"/>
    </row>
    <row r="205" ht="12.75">
      <c r="W205" s="1"/>
    </row>
    <row r="206" ht="12.75">
      <c r="W206" s="1"/>
    </row>
    <row r="207" ht="12.75">
      <c r="W207" s="1"/>
    </row>
    <row r="208" ht="12.75">
      <c r="W208" s="1"/>
    </row>
    <row r="209" ht="12.75">
      <c r="W209" s="1"/>
    </row>
    <row r="210" ht="12.75">
      <c r="W210" s="1"/>
    </row>
    <row r="211" ht="12.75">
      <c r="W211" s="1"/>
    </row>
    <row r="212" ht="12.75">
      <c r="W212" s="1"/>
    </row>
    <row r="213" ht="12.75">
      <c r="W213" s="1"/>
    </row>
    <row r="214" ht="12.75">
      <c r="W214" s="1"/>
    </row>
  </sheetData>
  <sheetProtection/>
  <printOptions/>
  <pageMargins left="0.6299212598425197" right="0.6299212598425197" top="0.7480314960629921" bottom="0.7480314960629921" header="0.31496062992125984" footer="0.31496062992125984"/>
  <pageSetup horizontalDpi="600" verticalDpi="600" orientation="landscape" scale="84" r:id="rId1"/>
  <rowBreaks count="2" manualBreakCount="2">
    <brk id="37" max="21" man="1"/>
    <brk id="73" max="21" man="1"/>
  </rowBreaks>
  <colBreaks count="1" manualBreakCount="1">
    <brk id="23" max="65535" man="1"/>
  </colBreaks>
  <ignoredErrors>
    <ignoredError sqref="D12:U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henderson</dc:creator>
  <cp:keywords/>
  <dc:description/>
  <cp:lastModifiedBy>Marg</cp:lastModifiedBy>
  <cp:lastPrinted>2016-09-27T23:56:13Z</cp:lastPrinted>
  <dcterms:created xsi:type="dcterms:W3CDTF">2006-10-13T03:59:26Z</dcterms:created>
  <dcterms:modified xsi:type="dcterms:W3CDTF">2016-09-28T00:59:11Z</dcterms:modified>
  <cp:category/>
  <cp:version/>
  <cp:contentType/>
  <cp:contentStatus/>
</cp:coreProperties>
</file>